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85" windowWidth="19740" windowHeight="7875" activeTab="1"/>
  </bookViews>
  <sheets>
    <sheet name="2013" sheetId="1" r:id="rId1"/>
    <sheet name="2013.1" sheetId="2" r:id="rId2"/>
    <sheet name="2014" sheetId="3" r:id="rId3"/>
    <sheet name="2014.1" sheetId="8" r:id="rId4"/>
    <sheet name="2015" sheetId="4" r:id="rId5"/>
    <sheet name="2015.1" sheetId="9" r:id="rId6"/>
    <sheet name="2016" sheetId="5" r:id="rId7"/>
    <sheet name="2016.1" sheetId="12" r:id="rId8"/>
    <sheet name="2017" sheetId="6" r:id="rId9"/>
    <sheet name="2017.1" sheetId="10" r:id="rId10"/>
    <sheet name="2018" sheetId="7" r:id="rId11"/>
    <sheet name="2018.1" sheetId="11" r:id="rId12"/>
  </sheets>
  <definedNames>
    <definedName name="_xlnm.Print_Area" localSheetId="1">'2013.1'!$B$3:$W$21</definedName>
    <definedName name="_xlnm.Print_Area" localSheetId="3">'2014.1'!$A$2:$W$51</definedName>
    <definedName name="_xlnm.Print_Area" localSheetId="5">'2015.1'!$B$3:$W$26</definedName>
    <definedName name="_xlnm.Print_Area" localSheetId="7">'2016.1'!$B$3:$W$40</definedName>
    <definedName name="_xlnm.Print_Area" localSheetId="9">'2017.1'!$B$2:$V$31</definedName>
    <definedName name="_xlnm.Print_Area" localSheetId="11">'2018.1'!$B$2:$V$56</definedName>
  </definedNames>
  <calcPr calcId="125725"/>
</workbook>
</file>

<file path=xl/calcChain.xml><?xml version="1.0" encoding="utf-8"?>
<calcChain xmlns="http://schemas.openxmlformats.org/spreadsheetml/2006/main">
  <c r="T55" i="11"/>
  <c r="X55" s="1"/>
  <c r="T56" s="1"/>
  <c r="T30" i="10" l="1"/>
  <c r="U25" i="9"/>
  <c r="X39" i="12"/>
  <c r="T38" s="1"/>
  <c r="T37"/>
  <c r="T40" i="8"/>
  <c r="Y39"/>
  <c r="T39"/>
  <c r="X25" i="9" l="1"/>
  <c r="U26" s="1"/>
  <c r="U20" i="2"/>
  <c r="X20" s="1"/>
  <c r="U21" s="1"/>
  <c r="U39" i="1"/>
  <c r="T46" i="6"/>
  <c r="U44" i="5"/>
  <c r="U25" i="4"/>
  <c r="U38" i="3"/>
  <c r="X39" i="1"/>
  <c r="U40"/>
  <c r="W30" i="10"/>
  <c r="T31" s="1"/>
  <c r="W45" i="6"/>
  <c r="T45"/>
  <c r="X43" i="5"/>
  <c r="U43"/>
  <c r="X25" i="4"/>
  <c r="U26" s="1"/>
  <c r="X37" i="3"/>
  <c r="U37"/>
  <c r="X46" i="7" l="1"/>
  <c r="X47" s="1"/>
  <c r="T45"/>
</calcChain>
</file>

<file path=xl/sharedStrings.xml><?xml version="1.0" encoding="utf-8"?>
<sst xmlns="http://schemas.openxmlformats.org/spreadsheetml/2006/main" count="533" uniqueCount="226">
  <si>
    <t xml:space="preserve">Processo: </t>
  </si>
  <si>
    <t>Bairro:</t>
  </si>
  <si>
    <t>Local:</t>
  </si>
  <si>
    <t>M²</t>
  </si>
  <si>
    <t>6066/2012</t>
  </si>
  <si>
    <t>Conj. Aguapeú</t>
  </si>
  <si>
    <t>7278/2012</t>
  </si>
  <si>
    <t>Jd. Suarão em "S" e Jd. N. S. Sion</t>
  </si>
  <si>
    <t>PAC II Angelo &amp; Angelo  - 1º LOTE</t>
  </si>
  <si>
    <t>7661/2012</t>
  </si>
  <si>
    <t>Baln. Waldemar Magalhães e Jardim Magalhães</t>
  </si>
  <si>
    <t>8059/2012</t>
  </si>
  <si>
    <t>Jardim Magalhães e Bal. Waldemar R. Magalhães</t>
  </si>
  <si>
    <t>PAC II - SPO</t>
  </si>
  <si>
    <t>8098/2012</t>
  </si>
  <si>
    <t>V N Itanhaém</t>
  </si>
  <si>
    <t>Av. Benedito Ribeiro/ Av. Santo André</t>
  </si>
  <si>
    <t>TOTAL:</t>
  </si>
  <si>
    <t>m²</t>
  </si>
  <si>
    <t>km</t>
  </si>
  <si>
    <t>Pavimentações executadas em 2013</t>
  </si>
  <si>
    <t>Processos:</t>
  </si>
  <si>
    <t>4263/2013</t>
  </si>
  <si>
    <t>Diversos bairros</t>
  </si>
  <si>
    <t>DADE 2013</t>
  </si>
  <si>
    <t>4340/2013</t>
  </si>
  <si>
    <t xml:space="preserve">Balneário Iemanjá/Est. Baln. Itanhaém </t>
  </si>
  <si>
    <t>4341/2013</t>
  </si>
  <si>
    <t>Balneário Iemanjá</t>
  </si>
  <si>
    <t>Rua Jupira (Rua Guaraciaba / Rua Arapehi)</t>
  </si>
  <si>
    <t>5363/2013</t>
  </si>
  <si>
    <t xml:space="preserve">Estância Baln. Itanhaém </t>
  </si>
  <si>
    <t>Rua Eliseu Visconti (Rua Bernardino de Souza Pereira / Trav. Marginal)/ Rua Garcia Bento (Rua Bernardino de Souza Pereira / Rua Eliseu Visconti)</t>
  </si>
  <si>
    <t>5755/2013</t>
  </si>
  <si>
    <t>Jdim Sabaúna</t>
  </si>
  <si>
    <t>Rua José dos Reis Vieira Repolho Alan/ Rua Miguel Fernandes</t>
  </si>
  <si>
    <t>6032/2013</t>
  </si>
  <si>
    <t>Estrada Coronel Joaquim Branco</t>
  </si>
  <si>
    <t>7729/2013</t>
  </si>
  <si>
    <t>Centro</t>
  </si>
  <si>
    <t>Rua Antonio Olívio de Araújo</t>
  </si>
  <si>
    <t>8675/2013</t>
  </si>
  <si>
    <t>Av. Armênia</t>
  </si>
  <si>
    <t xml:space="preserve">Jardim Marilú </t>
  </si>
  <si>
    <t>9099/2013</t>
  </si>
  <si>
    <t xml:space="preserve">Diversos bairros </t>
  </si>
  <si>
    <t>VIA SP</t>
  </si>
  <si>
    <t>9624/2013</t>
  </si>
  <si>
    <t>Jardim Oásis</t>
  </si>
  <si>
    <t>Rua José Batista Duarte (Rua Emídio de Souza / Rua João Antonio)                                   Rua Alberto Barbosa (Rua Antonio Agostinho dos Santos / Rua Francisco Sanches)                                                                                                                               Rua Guido Padovan (Rua Emídio de Souza / Rua Manoel Ribeiro dos Santos)            Rua Eliezer Cardoso dos Santos - Rua Valdomiro Pedro Luz (Rua José Alves da Silva / Rua Emídio de Souza)                                                                                                 Rua Manoel Ribeiro dos Santos (Rua Chiquito Domingues / Rua Geraldo Bezerra da Silva)                                                                                                                               Rua Joaquim Rasga (Rua Manoel Ribeiro dos Santos / Rua Emerson da Silva)       Rua João Candido de Souza (Rua José Alves da Silva / Rua Sebastião Ferreira de Azevedo)</t>
  </si>
  <si>
    <t>9625/2013</t>
  </si>
  <si>
    <t>Praia do Sonho</t>
  </si>
  <si>
    <t>Rua João Selymes (do nº 360 + 150,00 m sentido da Rua Europa para a Rua Santo Antonio)</t>
  </si>
  <si>
    <t>10097/2013</t>
  </si>
  <si>
    <t>Rua João Antonio (68,14m até Rua Rita Prado da Silva)/ Rua Francisco Sanches (Rua Emídio de Souza / Rua Emerson da Silva)</t>
  </si>
  <si>
    <t>10098/2013</t>
  </si>
  <si>
    <t>Rua Chiquito Domingues (Rua Emidio de Souza / Rua Manoel Ribeiro dos Santos + 32,25m)</t>
  </si>
  <si>
    <t>Pavimentações executadas em 2014</t>
  </si>
  <si>
    <t>1277/2014</t>
  </si>
  <si>
    <t xml:space="preserve">Rua Alberto Barbosa (Rua Antonio Agostinho dos Santos / Rua Rita Prado da Silva) </t>
  </si>
  <si>
    <t>1278/2014</t>
  </si>
  <si>
    <t>Umuarama Parque Itanhém</t>
  </si>
  <si>
    <t xml:space="preserve">Rua Aristides Gomes de Assunção (Estrada Gentil Perez/Rua Verador João Bechir) </t>
  </si>
  <si>
    <t>3534/2014</t>
  </si>
  <si>
    <t>Baln Gaivota / Baln. São Jorge</t>
  </si>
  <si>
    <t>Rua Ceará (Av. Flácides Ferreira / Rua 23)</t>
  </si>
  <si>
    <t>3536/2014</t>
  </si>
  <si>
    <t>Estância São Pedro</t>
  </si>
  <si>
    <t>Av. Vereador Armando Ferreira sendo drenagem entre Rua Sorocabana / Rua Recife e pavimentação Rua Sorocabana / Rua Alagoas</t>
  </si>
  <si>
    <t>3589/2014</t>
  </si>
  <si>
    <t>Rua Porto Alegre (Av. Flácides Ferreira / Av. Walter Apelian) - Rua Ceará (Av. Walter Apelian / Rua 23)</t>
  </si>
  <si>
    <t>3932/2014</t>
  </si>
  <si>
    <t>PAC OÁSIS</t>
  </si>
  <si>
    <t>4267/2014</t>
  </si>
  <si>
    <t>Rua Demerval Leite Pereira (Alça da Ponte / Rua Treze de Maio), Pça Vinte e Dois de Abril, Rua Julio dos Santos e Av. presidente Vargas (Av. Washington Luis / Rua João Alves Ferreira) - DADE 2014</t>
  </si>
  <si>
    <t>4335/2014</t>
  </si>
  <si>
    <t>Vila Loty</t>
  </si>
  <si>
    <t xml:space="preserve">PAV.  RUA THELMA (RUA MARLY / RUA TEREZA) </t>
  </si>
  <si>
    <t>4985/2014</t>
  </si>
  <si>
    <t>Vila Nossa Senhora do Sion</t>
  </si>
  <si>
    <t>Av. Cabuçu</t>
  </si>
  <si>
    <t>5052/2014</t>
  </si>
  <si>
    <t>Jardim São Fernando</t>
  </si>
  <si>
    <t>PRO 2ª ETAPA - 2º LOTE</t>
  </si>
  <si>
    <t>5938/2014</t>
  </si>
  <si>
    <t>PRO 2ª ETAPA - 3º LOTE</t>
  </si>
  <si>
    <t>7145/2014</t>
  </si>
  <si>
    <t>Baln. São Jorge</t>
  </si>
  <si>
    <t>Av. Walter Apelian (Rua Minas Gerais / Rua Santa Catarina)</t>
  </si>
  <si>
    <t>7516/2014</t>
  </si>
  <si>
    <t xml:space="preserve"> PAV.  RUA WALTER APELIAN (RUA CEARÁ / RUA ITANHAÉM) - Rua João Pereira dos Santos (Rua Manoel Clodomiro Gatto / Av. Walter Apelian)</t>
  </si>
  <si>
    <t>7517/2014</t>
  </si>
  <si>
    <t>8388/2014</t>
  </si>
  <si>
    <t>Vila Nova Itanhaém</t>
  </si>
  <si>
    <t>PRO 2ª ETAPA - 4º LOTE</t>
  </si>
  <si>
    <t>8390/2014</t>
  </si>
  <si>
    <t>PRO 2ª ETAPA - 5º LOTE</t>
  </si>
  <si>
    <t>Pavimentações executadas em 2015</t>
  </si>
  <si>
    <t>2719/2015</t>
  </si>
  <si>
    <t>Jardim Suarão</t>
  </si>
  <si>
    <t>Rua Dr Mario Beni, Rua Pdre de Conde e Rua Lucas Nogueira</t>
  </si>
  <si>
    <t>2760/2015</t>
  </si>
  <si>
    <t xml:space="preserve">Rua Emidio de Souza (Rua Paschoal Carange / Rua Leonildo Garavatti) - Rua Estanislau Geronimo ( 48,00 m da Rua Francisco Sanches / Rua Guido Padovan) </t>
  </si>
  <si>
    <t>5391/2015</t>
  </si>
  <si>
    <t>DADE 2015</t>
  </si>
  <si>
    <t>Pavimentações executadas em 2016</t>
  </si>
  <si>
    <t>1107/2016</t>
  </si>
  <si>
    <t>Rua Estanislau Geronimo (Rua Guido Padovan/Rua Valdomiro Pedro Luz) - Rua Benedito Carange (Rua Paschoal Carange/Rua Leonildo Garavatti)</t>
  </si>
  <si>
    <t>1108/2016</t>
  </si>
  <si>
    <t>DIVERSOS BAIRROS</t>
  </si>
  <si>
    <t>AVENIDA BEIRA MAR (RUA DAVID LONGO/AV. WALTER MIRANDA)</t>
  </si>
  <si>
    <t>1109/2016</t>
  </si>
  <si>
    <t>AV. JOSÉ BATISTA CAMPOS</t>
  </si>
  <si>
    <t>1132/2016</t>
  </si>
  <si>
    <t>Baln. Laranjeiras</t>
  </si>
  <si>
    <t>Rua Olímpia</t>
  </si>
  <si>
    <t>2352/2016</t>
  </si>
  <si>
    <t>Rua José Carlos Cordiano Alves (Rua Paschoal Carange / Rua Leonildo Garavatti) - Rua Paschoal Carange (Trecho Rua prof. Atilio da Fonseca + 64,00m)</t>
  </si>
  <si>
    <t>2353/2016</t>
  </si>
  <si>
    <t>Rua Prof. Atilio da Fonseca (Rua Paschoal Carange / Rua Leonildo Garavatti)  - Rua Leonildo Garavatti (Rua Prof. Atilio da Fonseca/Rua Manoel Ribeiro dos Santos)</t>
  </si>
  <si>
    <t>2721/2016</t>
  </si>
  <si>
    <t>Rua Estanislau Geronimo (Rua Valdomiro Pedro Luz/ Rua Carlos Trevisan))</t>
  </si>
  <si>
    <t>5862/2016</t>
  </si>
  <si>
    <t xml:space="preserve">Jd. Cibratel/ Jd. São Fernando </t>
  </si>
  <si>
    <t>RUA BAURU (RUA BEBEDOURO/RIO DO POÇO) - RUA SALVADOR DE PASCHOAL (RUA BOLIVAR/AV. ESTADOS UNIDOS)</t>
  </si>
  <si>
    <t>5913/2016</t>
  </si>
  <si>
    <t xml:space="preserve">VILA SUARÃO - NOVA ITANHAÉM </t>
  </si>
  <si>
    <t xml:space="preserve">PAV. AV. MUSTAFÁ ABASSI (135M A PARTIR DA RUA 4/TRAVESSA MUSTAFÁ ABBASI) E TRAVESSA MUSTAFÁ ABASSI (RUA 4/AV. MUSTAFÁ ABBASI) </t>
  </si>
  <si>
    <t>6015/2016</t>
  </si>
  <si>
    <t>PAV. ESTANISLAU GERONIMO - SAMUEL + SQUASSONI CT - 1030712-23/2016</t>
  </si>
  <si>
    <t>7427/2016</t>
  </si>
  <si>
    <t xml:space="preserve">PAV. ESTANISLAU GERONIMO </t>
  </si>
  <si>
    <t>8365/2016</t>
  </si>
  <si>
    <t>PRAIA DO SONHO</t>
  </si>
  <si>
    <t>PAV. VICENTE DE CARVALHO - DADE 2016</t>
  </si>
  <si>
    <t>AV. MARGINAL RODOVIA (RUA JOÃO PAULO DA LUZ/AV SP)</t>
  </si>
  <si>
    <t>11512/2017</t>
  </si>
  <si>
    <t>AV. MARGINAL RODOVIA (AV SP/RUA THELMA)</t>
  </si>
  <si>
    <t>10605/2017</t>
  </si>
  <si>
    <t>RUA 20 (RUA COTINHA MAGALHÃES/RUA TIMÓTEO GARCIA LAMAS)</t>
  </si>
  <si>
    <t xml:space="preserve">Jardim Magalhães </t>
  </si>
  <si>
    <t>9412/2017</t>
  </si>
  <si>
    <t>PIER DO GUARAU</t>
  </si>
  <si>
    <t>Guaraú</t>
  </si>
  <si>
    <t>6633/2017</t>
  </si>
  <si>
    <t>ALAMEDA EMIDIO DE SOUZA</t>
  </si>
  <si>
    <t xml:space="preserve">Vila Balneária </t>
  </si>
  <si>
    <t>6632/2017</t>
  </si>
  <si>
    <t>Avenida marginal sul ( marginal7, rua 8, rua 2, rua g e rua marginal) DADE 2017</t>
  </si>
  <si>
    <t>Diversos  Bairros</t>
  </si>
  <si>
    <t>6631/2017</t>
  </si>
  <si>
    <t>PAV AV MARGINAL RODOVIA (AV. FRANÇA/RUA DEP PLINIO SALGADO</t>
  </si>
  <si>
    <t>Verde Mar</t>
  </si>
  <si>
    <t>6630/2017</t>
  </si>
  <si>
    <t>AV. VER JOÃO DE ALMEIDA BATISTA</t>
  </si>
  <si>
    <t>Parque balneário Itanhaém</t>
  </si>
  <si>
    <t>5486/2017</t>
  </si>
  <si>
    <t>RUA JOSE DIOGO</t>
  </si>
  <si>
    <t>Conj Hab Umuarama</t>
  </si>
  <si>
    <t>4334/2017</t>
  </si>
  <si>
    <t>PAV AV MARGINAL RODOVIA (RUA CEL. JULIO RODRIGUES/AV. FRANÇA)</t>
  </si>
  <si>
    <t>4248/2017</t>
  </si>
  <si>
    <t>AV. BEIRA MAR (RUA OLIMPIA/AV ARMENIA E RUA YBERABA/RUA ARARIBOIA)</t>
  </si>
  <si>
    <t>3435/2017</t>
  </si>
  <si>
    <t>Pavimentações executadas em 2017</t>
  </si>
  <si>
    <t>Pavimentações executadas em 2018</t>
  </si>
  <si>
    <t>Diversos Bairros</t>
  </si>
  <si>
    <t>Marginal Sul (Trecho Av. França/ Dep. Plínio Salgado)</t>
  </si>
  <si>
    <t>Umuarama</t>
  </si>
  <si>
    <t>Rua Alfredo Simões Dias (Trecho Manoel Silveira/ Rua 58)</t>
  </si>
  <si>
    <t>Vila Suarão</t>
  </si>
  <si>
    <t>Avenida Suarão (Trecho Mansueto Gregório/ Dom Antonio Maria Siqueira)</t>
  </si>
  <si>
    <t>Loty/Santa Terezinha</t>
  </si>
  <si>
    <t>Marginal Sul (Trecho João Paulo da Luz/ Avenida São Paulo)</t>
  </si>
  <si>
    <t>Marginal Sul (Trecho São Paulo/ Thelma)</t>
  </si>
  <si>
    <t>Praia dos Pescadores</t>
  </si>
  <si>
    <t>Alameda Emidio de Souza (Trecho Praça Bernadinho de Souza Pereira/ Sebastião das Dores)</t>
  </si>
  <si>
    <t xml:space="preserve"> Verde Mar</t>
  </si>
  <si>
    <t>Marginal Sul (Trecho Deputado Plinio Salgado/ Alameda Campos Eliseos)</t>
  </si>
  <si>
    <t>Pier do Guaraú</t>
  </si>
  <si>
    <t>Marginal Sul (Trecho Thelma/ Divisa de Mongaguá)</t>
  </si>
  <si>
    <t>Praça Japonesa</t>
  </si>
  <si>
    <t>Jardim Magalhães / Bal. Waldemar R. Magalhães</t>
  </si>
  <si>
    <t xml:space="preserve">Rua 20 </t>
  </si>
  <si>
    <t>Oásis</t>
  </si>
  <si>
    <t>PAC Oásis</t>
  </si>
  <si>
    <t>Savoy</t>
  </si>
  <si>
    <t>Rua Vereador João de Almeida Batista (Trecho Rua Francisco Araujo Filho / Rua Cap. Arnaldo Valente)</t>
  </si>
  <si>
    <t>Laranjeiras</t>
  </si>
  <si>
    <t>Avenida José Batista Campos (Trecho Rua Oscar Simões de Carvalho / Estrada Coronel Joaquim Branco)</t>
  </si>
  <si>
    <t>Avenida Vicente de Carvalho (Rua Europa/ Av. Presidente Kennedy)</t>
  </si>
  <si>
    <t>Nova Itanhaém</t>
  </si>
  <si>
    <t>Avenida Beira Mar (Trecho Rua David Longo/ Av. Walter Miranda)</t>
  </si>
  <si>
    <t xml:space="preserve">Diversos Bairros </t>
  </si>
  <si>
    <t>Marginal Sul (Trecho Av. Anchieta/ Rua Anchieta)</t>
  </si>
  <si>
    <t>Marginal Sul (Trecho Coronel Julio Rodrigues / Av. da França)</t>
  </si>
  <si>
    <t>Rua Manoel Silveira (Trecho Rua Alfredo Simões Dias / Rua Mathias de Almeida)</t>
  </si>
  <si>
    <t>Rua Benedito Silveira (Trecho Rua Alfredo Simões Dias / Rua Mathias de Almeida)</t>
  </si>
  <si>
    <t>Rua Cotinha Magalhães (Rua Jacy / Estr. Coronel Joaquim Branco)                         Rua José Manoel Lourenzo Leiro (Rua Antenor Curadi / Estr. Coronel Joaquim Branco)                                                                                                                      Rua 22 (Rua Timóteo Garcia Lamas / Rua Cotinha Magalhães)</t>
  </si>
  <si>
    <t>Rua 27 (Rua Manoel Louzada / Rua José Manoel Lorenzo Leiro)                                                        Av. Santo André (Rua 04 + 180 m)</t>
  </si>
  <si>
    <t>Rua Arapehi (Rua Jupira / Rua Bartira) - Cruzamento Rua Eliseu Visconti                                 Rua Garcia Bento com Rua bernardina de Souza</t>
  </si>
  <si>
    <t/>
  </si>
  <si>
    <t xml:space="preserve"> Pav. Walter Apelian (Rua Ceará / Rua Minas Gerais e embocadura Rua Paraíba e Rua João Pereira dos Santos)                                                                                                            Rua João Pereira dos Santos (Rua Manoel Clodomiro Gatto / Divisa Jdim Paraíso)</t>
  </si>
  <si>
    <t>10462/2013</t>
  </si>
  <si>
    <t>Chácara Cibratel</t>
  </si>
  <si>
    <t>Rua Alessandro Rangel de Lima (Rua Augusta Pompeu Fernandes / Rua Airton Marins)                                                                                                                                           Av. Engº Francisco Augusto Saraiva Fanueli (Av. Prof. Vicente Caetano de Lima / Rua Airton Marins)                                                                                                                  Av. Desembargador José Mauro Borreaut Ribeiro (Av. Prof. Vicente Caetano de Lima / Rua Airton Marins)                                                                                                          Av. Antonio Ribeiro Nogueira Junior (Av. Prof. Vicente Caetano de Lima / Rua Airton Marins)                                                                                                                           Av. Prof. Vicente Caetano de Lima (Av. Alessandro Rangel de Lima / Av. Antonio Ribeiro Nogueira Junior)                                                                                                          Rua Valdomiro do Espírito Santo de Almeida (Av. Alessandro Rangel de Lima / Av. Desembargador José Mauro Borreaut Ribeiro) - Rua Dona Ludovina Maria de Jesus (Av. Alessandro Rangel de Lima/ Av. Antonio Ribeiro Nogueira Junior) Rua José Maria Fonseca Correa (Av. Alessandro Rangel de Lima/ Av. Antonio Ribeiro Nogueira Junior)                                                                                                        Rua Augusta Pompeu Fernandes (Av. Alessandro Rangel de Lima/ Av. Antonio Ribeiro Nogueira Junior) - Av. Airton Marins (Av. Alessandro Rangel de Lima / Av. Antonio Ribeiro Nogueira Junior)</t>
  </si>
  <si>
    <t>Rua Alessandro Rangel de Lima (Rua Augusta Pompeu Fernandes / Rua Airton Marins)                                                                                                                                                       Av. Engº Francisco Augusto Saraiva Fanueli (Av. Prof. Vicente Caetano de Lima / Rua Airton Marins)                                                                                                                                Av. Desembargador José Mauro Borreaut Ribeiro (Av. Prof. Vicente Caetano de Lima / Rua Airton Marins)                                                                                                                   Av. Antonio Ribeiro Nogueira Junior (Av. Prof. Vicente Caetano de Lima / Rua Airton Marins)                                                                                                                                              Av. Prof. Vicente Caetano de Lima (Av. Alessandro Rangel de Lima / Av. Antonio Ribeiro Nogueira Junior)                                                                                                          Rua Valdomiro do Espírito Santo de Almeida (Av. Alessandro Rangel de Lima / Av. Desembargador José Mauro Borreaut Ribeiro) - Rua Dona Ludovina Maria de Jesus (Av. Alessandro Rangel de Lima/ Av. Antonio Ribeiro Nogueira Junior) Rua José Maria Fonseca Correa (Av. Alessandro Rangel de Lima/ Av. Antonio Ribeiro Nogueira Junior)                                                                                                                           Rua Augusta Pompeu Fernandes (Av. Alessandro Rangel de Lima/ Av. Antonio Ribeiro Nogueira Junior) - Av. Airton Marins (Av. Alessandro Rangel de Lima / Av. Antonio Ribeiro Nogueira Junior)</t>
  </si>
  <si>
    <t>Rua Estanislau Geronimo (Rua Valdomiro Pedro Luz/ Rua Carlos Trevisan)</t>
  </si>
  <si>
    <t>Walter Apelian (Rua Ceará / Rua Minas Gerais e embocadura Rua Paraíba e Rua João Pereira dos Santos)                                                                                                            Rua João Pereira dos Santos (Rua Manoel Clodomiro Gatto / Divisa Jdim Paraíso)</t>
  </si>
  <si>
    <t>Rua Demerval Leite Pereira (Alça da Ponte / Rua Treze de Maio), Praça Vinte e Dois de Abril, Rua Julio dos Santos e Av. presidente Vargas (Av. Washington Luis / Rua João Alves Ferreira) - DADE 2014</t>
  </si>
  <si>
    <t>ESTANISLAU GERONIMO - SAMUEL + SQUASSONI CT - 1030712-23/2016</t>
  </si>
  <si>
    <t>Rua José Batista Duarte (Rua Emídio de Souza / Rua João Antonio)                                   Rua Alberto Barbosa (Rua Antonio Agostinho dos Santos / Rua Francisco Sanches)                                                                                                                               Rua Guido Padovan (Rua Emídio de Souza / Rua Manoel Ribeiro dos Santos)                                                                                                       Rua Eliezer Cardoso dos Santos - Rua Valdomiro Pedro Luz (Rua José Alves da Silva / Rua Emídio de Souza)                                                                                                 Rua Manoel Ribeiro dos Santos (Rua Chiquito Domingues / Rua Geraldo Bezerra da Silva)                                                                                                                               Rua Joaquim Rasga (Rua Manoel Ribeiro dos Santos / Rua Emerson da Silva)                                                                                                                                     Rua João Candido de Souza (Rua José Alves da Silva / Rua Sebastião Ferreira de Azevedo)</t>
  </si>
  <si>
    <t>Av. Vereador Armando Ferreira (sendo drenagem entre Rua Sorocabana / Rua Recife e pavimentação Rua Sorocabana / Rua Alagoas)</t>
  </si>
  <si>
    <t>Umuarama Parque Itanhaém</t>
  </si>
  <si>
    <t xml:space="preserve">PREFEITURA MUNICIPAL DE ITANHAÉM
Estância Balneária - Estado de São Paulo
</t>
  </si>
  <si>
    <t>2947/2018</t>
  </si>
  <si>
    <t>816/2018</t>
  </si>
  <si>
    <t>814/2018</t>
  </si>
  <si>
    <t>6632/ 2017</t>
  </si>
  <si>
    <t>813/2017</t>
  </si>
  <si>
    <t>1106/2016</t>
  </si>
  <si>
    <t>PREFEITURA MUNICIPAL DE ITANHAÉM
Estância Balneária - Estado de São Paulo</t>
  </si>
  <si>
    <t>PAVIMENTAÇÕES EXECUTADAS EM 2015</t>
  </si>
  <si>
    <t xml:space="preserve"> PAVIMENTAÇÕES EXECUTADAS EM 2018</t>
  </si>
  <si>
    <t xml:space="preserve">  PAVIMENTAÇÕES EXECUTADAS EM 2017</t>
  </si>
  <si>
    <t xml:space="preserve"> PAVIMENTAÇÕES EXECUTADAS EM 2016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</si>
</sst>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6">
    <xf numFmtId="0" fontId="0" fillId="0" borderId="0" xfId="0"/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/>
    <xf numFmtId="0" fontId="0" fillId="4" borderId="14" xfId="0" applyFill="1" applyBorder="1"/>
    <xf numFmtId="0" fontId="0" fillId="4" borderId="0" xfId="0" applyFill="1" applyBorder="1"/>
    <xf numFmtId="0" fontId="0" fillId="4" borderId="1" xfId="0" applyFill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4" borderId="6" xfId="0" applyFill="1" applyBorder="1"/>
    <xf numFmtId="0" fontId="0" fillId="4" borderId="6" xfId="0" applyFill="1" applyBorder="1" applyAlignment="1">
      <alignment horizontal="center"/>
    </xf>
    <xf numFmtId="0" fontId="0" fillId="0" borderId="6" xfId="0" applyFill="1" applyBorder="1" applyAlignment="1"/>
    <xf numFmtId="0" fontId="1" fillId="3" borderId="21" xfId="0" applyFont="1" applyFill="1" applyBorder="1"/>
    <xf numFmtId="4" fontId="1" fillId="3" borderId="22" xfId="0" applyNumberFormat="1" applyFont="1" applyFill="1" applyBorder="1"/>
    <xf numFmtId="0" fontId="0" fillId="3" borderId="23" xfId="0" applyFill="1" applyBorder="1" applyAlignment="1"/>
    <xf numFmtId="2" fontId="1" fillId="3" borderId="22" xfId="0" applyNumberFormat="1" applyFont="1" applyFill="1" applyBorder="1"/>
    <xf numFmtId="0" fontId="0" fillId="4" borderId="6" xfId="0" applyFill="1" applyBorder="1" applyAlignment="1"/>
    <xf numFmtId="0" fontId="1" fillId="6" borderId="21" xfId="0" applyFont="1" applyFill="1" applyBorder="1"/>
    <xf numFmtId="4" fontId="1" fillId="6" borderId="22" xfId="0" applyNumberFormat="1" applyFont="1" applyFill="1" applyBorder="1"/>
    <xf numFmtId="0" fontId="0" fillId="6" borderId="23" xfId="0" applyFill="1" applyBorder="1" applyAlignment="1"/>
    <xf numFmtId="0" fontId="1" fillId="8" borderId="21" xfId="0" applyFont="1" applyFill="1" applyBorder="1"/>
    <xf numFmtId="4" fontId="1" fillId="8" borderId="22" xfId="0" applyNumberFormat="1" applyFont="1" applyFill="1" applyBorder="1"/>
    <xf numFmtId="0" fontId="0" fillId="8" borderId="23" xfId="0" applyFill="1" applyBorder="1" applyAlignment="1"/>
    <xf numFmtId="0" fontId="0" fillId="4" borderId="5" xfId="0" applyFill="1" applyBorder="1"/>
    <xf numFmtId="0" fontId="1" fillId="10" borderId="21" xfId="0" applyFont="1" applyFill="1" applyBorder="1"/>
    <xf numFmtId="4" fontId="1" fillId="10" borderId="22" xfId="0" applyNumberFormat="1" applyFont="1" applyFill="1" applyBorder="1"/>
    <xf numFmtId="0" fontId="0" fillId="10" borderId="23" xfId="0" applyFill="1" applyBorder="1" applyAlignment="1"/>
    <xf numFmtId="0" fontId="0" fillId="11" borderId="23" xfId="0" applyFill="1" applyBorder="1" applyAlignment="1"/>
    <xf numFmtId="4" fontId="1" fillId="11" borderId="22" xfId="0" applyNumberFormat="1" applyFont="1" applyFill="1" applyBorder="1"/>
    <xf numFmtId="0" fontId="1" fillId="11" borderId="21" xfId="0" applyFont="1" applyFill="1" applyBorder="1"/>
    <xf numFmtId="0" fontId="1" fillId="15" borderId="21" xfId="0" applyFont="1" applyFill="1" applyBorder="1"/>
    <xf numFmtId="4" fontId="1" fillId="15" borderId="22" xfId="0" applyNumberFormat="1" applyFont="1" applyFill="1" applyBorder="1"/>
    <xf numFmtId="0" fontId="0" fillId="15" borderId="23" xfId="0" applyFill="1" applyBorder="1" applyAlignment="1"/>
    <xf numFmtId="0" fontId="0" fillId="0" borderId="0" xfId="0" applyBorder="1"/>
    <xf numFmtId="0" fontId="0" fillId="0" borderId="0" xfId="0" quotePrefix="1"/>
    <xf numFmtId="0" fontId="0" fillId="0" borderId="0" xfId="0" applyFill="1"/>
    <xf numFmtId="0" fontId="0" fillId="4" borderId="3" xfId="0" applyFill="1" applyBorder="1"/>
    <xf numFmtId="0" fontId="0" fillId="0" borderId="0" xfId="0" applyFill="1" applyBorder="1"/>
    <xf numFmtId="0" fontId="0" fillId="4" borderId="0" xfId="0" applyFill="1" applyBorder="1" applyAlignment="1">
      <alignment vertical="center"/>
    </xf>
    <xf numFmtId="0" fontId="0" fillId="0" borderId="6" xfId="0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4" fontId="0" fillId="0" borderId="0" xfId="0" applyNumberFormat="1" applyBorder="1" applyAlignment="1">
      <alignment vertical="center"/>
    </xf>
    <xf numFmtId="4" fontId="0" fillId="4" borderId="0" xfId="0" applyNumberFormat="1" applyFill="1" applyBorder="1" applyAlignment="1">
      <alignment vertical="center"/>
    </xf>
    <xf numFmtId="0" fontId="0" fillId="0" borderId="0" xfId="0" applyFill="1" applyAlignment="1"/>
    <xf numFmtId="4" fontId="0" fillId="0" borderId="0" xfId="0" applyNumberFormat="1" applyBorder="1" applyAlignment="1"/>
    <xf numFmtId="4" fontId="0" fillId="0" borderId="0" xfId="0" applyNumberFormat="1" applyFill="1" applyBorder="1" applyAlignment="1"/>
    <xf numFmtId="0" fontId="5" fillId="4" borderId="0" xfId="0" applyFont="1" applyFill="1" applyBorder="1"/>
    <xf numFmtId="0" fontId="5" fillId="4" borderId="0" xfId="0" applyFont="1" applyFill="1"/>
    <xf numFmtId="0" fontId="8" fillId="4" borderId="0" xfId="0" applyFont="1" applyFill="1" applyBorder="1"/>
    <xf numFmtId="0" fontId="8" fillId="4" borderId="0" xfId="0" applyFont="1" applyFill="1" applyBorder="1" applyAlignment="1">
      <alignment horizontal="center"/>
    </xf>
    <xf numFmtId="0" fontId="8" fillId="4" borderId="0" xfId="0" applyFont="1" applyFill="1" applyBorder="1" applyAlignment="1"/>
    <xf numFmtId="0" fontId="8" fillId="4" borderId="0" xfId="0" applyFont="1" applyFill="1" applyBorder="1" applyAlignment="1">
      <alignment vertical="center"/>
    </xf>
    <xf numFmtId="0" fontId="8" fillId="4" borderId="0" xfId="0" applyFont="1" applyFill="1"/>
    <xf numFmtId="0" fontId="8" fillId="4" borderId="0" xfId="0" applyFont="1" applyFill="1" applyAlignment="1">
      <alignment vertical="center"/>
    </xf>
    <xf numFmtId="0" fontId="10" fillId="4" borderId="0" xfId="0" applyFont="1" applyFill="1" applyBorder="1"/>
    <xf numFmtId="0" fontId="10" fillId="4" borderId="0" xfId="0" applyFont="1" applyFill="1" applyBorder="1" applyAlignment="1">
      <alignment horizontal="center"/>
    </xf>
    <xf numFmtId="0" fontId="10" fillId="4" borderId="0" xfId="0" applyFont="1" applyFill="1" applyBorder="1" applyAlignment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8" fillId="0" borderId="0" xfId="0" applyFont="1" applyFill="1" applyBorder="1"/>
    <xf numFmtId="0" fontId="8" fillId="4" borderId="14" xfId="0" applyFont="1" applyFill="1" applyBorder="1"/>
    <xf numFmtId="0" fontId="8" fillId="4" borderId="1" xfId="0" applyFont="1" applyFill="1" applyBorder="1"/>
    <xf numFmtId="0" fontId="8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/>
    </xf>
    <xf numFmtId="0" fontId="8" fillId="0" borderId="6" xfId="0" applyFont="1" applyFill="1" applyBorder="1" applyAlignment="1"/>
    <xf numFmtId="0" fontId="5" fillId="4" borderId="3" xfId="0" applyFont="1" applyFill="1" applyBorder="1"/>
    <xf numFmtId="4" fontId="8" fillId="0" borderId="14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7" fillId="16" borderId="21" xfId="0" applyFont="1" applyFill="1" applyBorder="1"/>
    <xf numFmtId="4" fontId="7" fillId="16" borderId="22" xfId="0" applyNumberFormat="1" applyFont="1" applyFill="1" applyBorder="1"/>
    <xf numFmtId="0" fontId="8" fillId="16" borderId="23" xfId="0" applyFont="1" applyFill="1" applyBorder="1" applyAlignment="1"/>
    <xf numFmtId="0" fontId="5" fillId="16" borderId="23" xfId="0" applyFont="1" applyFill="1" applyBorder="1" applyAlignment="1"/>
    <xf numFmtId="0" fontId="6" fillId="4" borderId="0" xfId="0" applyFont="1" applyFill="1" applyBorder="1"/>
    <xf numFmtId="0" fontId="14" fillId="4" borderId="0" xfId="0" applyFont="1" applyFill="1" applyBorder="1"/>
    <xf numFmtId="0" fontId="14" fillId="4" borderId="0" xfId="0" applyFont="1" applyFill="1" applyBorder="1" applyAlignment="1">
      <alignment horizontal="center"/>
    </xf>
    <xf numFmtId="0" fontId="14" fillId="4" borderId="0" xfId="0" applyFont="1" applyFill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/>
    <xf numFmtId="0" fontId="14" fillId="0" borderId="0" xfId="0" applyFont="1" applyFill="1" applyBorder="1"/>
    <xf numFmtId="0" fontId="14" fillId="0" borderId="6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center"/>
    </xf>
    <xf numFmtId="0" fontId="14" fillId="0" borderId="6" xfId="0" applyFont="1" applyFill="1" applyBorder="1" applyAlignment="1"/>
    <xf numFmtId="0" fontId="15" fillId="16" borderId="21" xfId="0" applyFont="1" applyFill="1" applyBorder="1"/>
    <xf numFmtId="4" fontId="15" fillId="16" borderId="22" xfId="0" applyNumberFormat="1" applyFont="1" applyFill="1" applyBorder="1"/>
    <xf numFmtId="0" fontId="14" fillId="16" borderId="23" xfId="0" applyFont="1" applyFill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" fontId="0" fillId="0" borderId="11" xfId="0" applyNumberForma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0" fontId="0" fillId="4" borderId="11" xfId="0" applyFill="1" applyBorder="1" applyAlignment="1">
      <alignment horizontal="center" wrapText="1"/>
    </xf>
    <xf numFmtId="0" fontId="0" fillId="4" borderId="12" xfId="0" applyFill="1" applyBorder="1" applyAlignment="1">
      <alignment horizontal="center" wrapText="1"/>
    </xf>
    <xf numFmtId="0" fontId="0" fillId="4" borderId="13" xfId="0" applyFill="1" applyBorder="1" applyAlignment="1">
      <alignment horizontal="center" wrapText="1"/>
    </xf>
    <xf numFmtId="4" fontId="0" fillId="4" borderId="11" xfId="0" applyNumberFormat="1" applyFill="1" applyBorder="1" applyAlignment="1">
      <alignment horizontal="center" vertical="center"/>
    </xf>
    <xf numFmtId="4" fontId="0" fillId="4" borderId="12" xfId="0" applyNumberFormat="1" applyFill="1" applyBorder="1" applyAlignment="1">
      <alignment horizontal="center" vertical="center"/>
    </xf>
    <xf numFmtId="4" fontId="0" fillId="4" borderId="13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1" xfId="0" applyBorder="1" applyAlignment="1">
      <alignment horizontal="center"/>
    </xf>
    <xf numFmtId="4" fontId="0" fillId="0" borderId="30" xfId="0" applyNumberFormat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4" fontId="0" fillId="0" borderId="31" xfId="0" applyNumberFormat="1" applyBorder="1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4" fontId="0" fillId="0" borderId="18" xfId="0" applyNumberFormat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4" fontId="0" fillId="0" borderId="20" xfId="0" applyNumberForma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16" borderId="14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horizontal="center" vertical="center"/>
    </xf>
    <xf numFmtId="0" fontId="13" fillId="16" borderId="5" xfId="0" applyFont="1" applyFill="1" applyBorder="1" applyAlignment="1">
      <alignment horizontal="center" vertical="center"/>
    </xf>
    <xf numFmtId="0" fontId="13" fillId="16" borderId="6" xfId="0" applyFont="1" applyFill="1" applyBorder="1" applyAlignment="1">
      <alignment horizontal="center" vertical="center"/>
    </xf>
    <xf numFmtId="0" fontId="13" fillId="16" borderId="7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4" fontId="8" fillId="0" borderId="12" xfId="0" applyNumberFormat="1" applyFont="1" applyBorder="1" applyAlignment="1">
      <alignment horizontal="center"/>
    </xf>
    <xf numFmtId="4" fontId="8" fillId="0" borderId="13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left" wrapText="1"/>
    </xf>
    <xf numFmtId="0" fontId="8" fillId="0" borderId="12" xfId="0" applyFont="1" applyBorder="1" applyAlignment="1">
      <alignment horizontal="left" wrapText="1"/>
    </xf>
    <xf numFmtId="0" fontId="8" fillId="0" borderId="13" xfId="0" applyFont="1" applyBorder="1" applyAlignment="1">
      <alignment horizontal="left" wrapText="1"/>
    </xf>
    <xf numFmtId="4" fontId="8" fillId="0" borderId="11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center" vertical="center"/>
    </xf>
    <xf numFmtId="4" fontId="8" fillId="0" borderId="13" xfId="0" applyNumberFormat="1" applyFont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4" fontId="0" fillId="0" borderId="11" xfId="0" applyNumberFormat="1" applyFill="1" applyBorder="1" applyAlignment="1">
      <alignment horizontal="center"/>
    </xf>
    <xf numFmtId="4" fontId="0" fillId="0" borderId="12" xfId="0" applyNumberFormat="1" applyFill="1" applyBorder="1" applyAlignment="1">
      <alignment horizontal="center"/>
    </xf>
    <xf numFmtId="4" fontId="0" fillId="0" borderId="13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4" fontId="0" fillId="0" borderId="8" xfId="0" applyNumberFormat="1" applyFill="1" applyBorder="1" applyAlignment="1">
      <alignment horizontal="center" vertical="center"/>
    </xf>
    <xf numFmtId="4" fontId="0" fillId="0" borderId="9" xfId="0" applyNumberFormat="1" applyFill="1" applyBorder="1" applyAlignment="1">
      <alignment horizontal="center" vertical="center"/>
    </xf>
    <xf numFmtId="4" fontId="0" fillId="0" borderId="10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" fontId="0" fillId="0" borderId="15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4" fontId="8" fillId="0" borderId="8" xfId="0" applyNumberFormat="1" applyFont="1" applyBorder="1" applyAlignment="1">
      <alignment horizontal="center" vertical="center"/>
    </xf>
    <xf numFmtId="4" fontId="8" fillId="0" borderId="9" xfId="0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0" fontId="12" fillId="16" borderId="14" xfId="0" applyFont="1" applyFill="1" applyBorder="1" applyAlignment="1">
      <alignment horizontal="center" vertical="center"/>
    </xf>
    <xf numFmtId="0" fontId="12" fillId="16" borderId="0" xfId="0" applyFont="1" applyFill="1" applyBorder="1" applyAlignment="1">
      <alignment horizontal="center" vertical="center"/>
    </xf>
    <xf numFmtId="0" fontId="12" fillId="16" borderId="1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6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4" borderId="11" xfId="0" applyFont="1" applyFill="1" applyBorder="1" applyAlignment="1">
      <alignment horizontal="left" wrapText="1"/>
    </xf>
    <xf numFmtId="0" fontId="8" fillId="4" borderId="12" xfId="0" applyFont="1" applyFill="1" applyBorder="1" applyAlignment="1">
      <alignment horizontal="left" wrapText="1"/>
    </xf>
    <xf numFmtId="0" fontId="8" fillId="4" borderId="13" xfId="0" applyFont="1" applyFill="1" applyBorder="1" applyAlignment="1">
      <alignment horizontal="left" wrapText="1"/>
    </xf>
    <xf numFmtId="4" fontId="8" fillId="4" borderId="11" xfId="0" applyNumberFormat="1" applyFont="1" applyFill="1" applyBorder="1" applyAlignment="1">
      <alignment horizontal="center" vertical="center"/>
    </xf>
    <xf numFmtId="4" fontId="8" fillId="4" borderId="12" xfId="0" applyNumberFormat="1" applyFont="1" applyFill="1" applyBorder="1" applyAlignment="1">
      <alignment horizontal="center" vertical="center"/>
    </xf>
    <xf numFmtId="4" fontId="8" fillId="4" borderId="13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4" fontId="8" fillId="0" borderId="8" xfId="0" applyNumberFormat="1" applyFont="1" applyFill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center" vertical="center"/>
    </xf>
    <xf numFmtId="4" fontId="8" fillId="0" borderId="10" xfId="0" applyNumberFormat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left" wrapText="1"/>
    </xf>
    <xf numFmtId="0" fontId="8" fillId="0" borderId="19" xfId="0" applyFont="1" applyFill="1" applyBorder="1" applyAlignment="1">
      <alignment horizontal="left" wrapText="1"/>
    </xf>
    <xf numFmtId="0" fontId="8" fillId="0" borderId="20" xfId="0" applyFont="1" applyFill="1" applyBorder="1" applyAlignment="1">
      <alignment horizontal="left" wrapText="1"/>
    </xf>
    <xf numFmtId="4" fontId="8" fillId="0" borderId="18" xfId="0" applyNumberFormat="1" applyFont="1" applyFill="1" applyBorder="1" applyAlignment="1">
      <alignment horizontal="center" vertical="center"/>
    </xf>
    <xf numFmtId="4" fontId="8" fillId="0" borderId="19" xfId="0" applyNumberFormat="1" applyFont="1" applyFill="1" applyBorder="1" applyAlignment="1">
      <alignment horizontal="center" vertical="center"/>
    </xf>
    <xf numFmtId="4" fontId="8" fillId="0" borderId="20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wrapText="1"/>
    </xf>
    <xf numFmtId="0" fontId="8" fillId="0" borderId="12" xfId="0" applyFont="1" applyFill="1" applyBorder="1" applyAlignment="1">
      <alignment horizontal="left" wrapText="1"/>
    </xf>
    <xf numFmtId="0" fontId="8" fillId="0" borderId="13" xfId="0" applyFont="1" applyFill="1" applyBorder="1" applyAlignment="1">
      <alignment horizontal="left" wrapText="1"/>
    </xf>
    <xf numFmtId="4" fontId="8" fillId="0" borderId="11" xfId="0" applyNumberFormat="1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center" vertical="center"/>
    </xf>
    <xf numFmtId="4" fontId="8" fillId="0" borderId="13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4" fontId="8" fillId="0" borderId="30" xfId="0" applyNumberFormat="1" applyFont="1" applyBorder="1" applyAlignment="1">
      <alignment horizontal="center"/>
    </xf>
    <xf numFmtId="4" fontId="8" fillId="0" borderId="26" xfId="0" applyNumberFormat="1" applyFont="1" applyBorder="1" applyAlignment="1">
      <alignment horizontal="center"/>
    </xf>
    <xf numFmtId="4" fontId="8" fillId="0" borderId="31" xfId="0" applyNumberFormat="1" applyFont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4" fontId="8" fillId="0" borderId="12" xfId="0" applyNumberFormat="1" applyFont="1" applyFill="1" applyBorder="1" applyAlignment="1">
      <alignment horizontal="center"/>
    </xf>
    <xf numFmtId="4" fontId="8" fillId="0" borderId="13" xfId="0" applyNumberFormat="1" applyFont="1" applyFill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9" borderId="0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4" fontId="8" fillId="0" borderId="15" xfId="0" applyNumberFormat="1" applyFont="1" applyBorder="1" applyAlignment="1">
      <alignment horizontal="center"/>
    </xf>
    <xf numFmtId="4" fontId="8" fillId="0" borderId="16" xfId="0" applyNumberFormat="1" applyFont="1" applyBorder="1" applyAlignment="1">
      <alignment horizontal="center"/>
    </xf>
    <xf numFmtId="4" fontId="8" fillId="0" borderId="17" xfId="0" applyNumberFormat="1" applyFon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3" fillId="12" borderId="0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4" fontId="0" fillId="0" borderId="11" xfId="0" applyNumberFormat="1" applyFill="1" applyBorder="1" applyAlignment="1">
      <alignment horizontal="center" vertical="center"/>
    </xf>
    <xf numFmtId="4" fontId="0" fillId="0" borderId="12" xfId="0" applyNumberFormat="1" applyFill="1" applyBorder="1" applyAlignment="1">
      <alignment horizontal="center" vertical="center"/>
    </xf>
    <xf numFmtId="4" fontId="0" fillId="0" borderId="13" xfId="0" applyNumberFormat="1" applyFill="1" applyBorder="1" applyAlignment="1">
      <alignment horizontal="center" vertical="center"/>
    </xf>
    <xf numFmtId="0" fontId="13" fillId="16" borderId="2" xfId="0" applyFont="1" applyFill="1" applyBorder="1" applyAlignment="1">
      <alignment horizontal="center" vertical="center"/>
    </xf>
    <xf numFmtId="0" fontId="13" fillId="16" borderId="3" xfId="0" applyFont="1" applyFill="1" applyBorder="1" applyAlignment="1">
      <alignment horizontal="center" vertical="center"/>
    </xf>
    <xf numFmtId="0" fontId="13" fillId="16" borderId="4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8" fillId="0" borderId="12" xfId="0" applyFont="1" applyBorder="1"/>
    <xf numFmtId="0" fontId="8" fillId="0" borderId="13" xfId="0" applyFont="1" applyBorder="1"/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0" fontId="3" fillId="13" borderId="0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2" fillId="14" borderId="3" xfId="0" applyFont="1" applyFill="1" applyBorder="1" applyAlignment="1">
      <alignment horizontal="center" vertical="center"/>
    </xf>
    <xf numFmtId="0" fontId="2" fillId="14" borderId="4" xfId="0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6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4" fontId="14" fillId="0" borderId="12" xfId="0" applyNumberFormat="1" applyFont="1" applyBorder="1" applyAlignment="1">
      <alignment horizontal="center"/>
    </xf>
    <xf numFmtId="4" fontId="14" fillId="0" borderId="13" xfId="0" applyNumberFormat="1" applyFont="1" applyBorder="1" applyAlignment="1">
      <alignment horizontal="center"/>
    </xf>
    <xf numFmtId="0" fontId="13" fillId="0" borderId="2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4" fontId="14" fillId="0" borderId="8" xfId="0" applyNumberFormat="1" applyFont="1" applyBorder="1" applyAlignment="1">
      <alignment horizontal="center"/>
    </xf>
    <xf numFmtId="4" fontId="14" fillId="0" borderId="9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14" fillId="0" borderId="13" xfId="0" applyFont="1" applyBorder="1" applyAlignment="1">
      <alignment horizontal="left" wrapText="1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left" wrapText="1"/>
    </xf>
    <xf numFmtId="0" fontId="14" fillId="4" borderId="12" xfId="0" applyFont="1" applyFill="1" applyBorder="1" applyAlignment="1">
      <alignment horizontal="left" wrapText="1"/>
    </xf>
    <xf numFmtId="0" fontId="14" fillId="4" borderId="13" xfId="0" applyFont="1" applyFill="1" applyBorder="1" applyAlignment="1">
      <alignment horizontal="left" wrapText="1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4" fontId="14" fillId="0" borderId="11" xfId="0" applyNumberFormat="1" applyFont="1" applyBorder="1" applyAlignment="1">
      <alignment horizontal="center" vertical="center"/>
    </xf>
    <xf numFmtId="4" fontId="14" fillId="0" borderId="12" xfId="0" applyNumberFormat="1" applyFont="1" applyBorder="1" applyAlignment="1">
      <alignment horizontal="center" vertical="center"/>
    </xf>
    <xf numFmtId="4" fontId="14" fillId="0" borderId="13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4" fillId="4" borderId="11" xfId="0" applyFont="1" applyFill="1" applyBorder="1" applyAlignment="1">
      <alignment horizontal="left" vertical="center" wrapText="1"/>
    </xf>
    <xf numFmtId="0" fontId="14" fillId="4" borderId="12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left" vertical="center" wrapText="1"/>
    </xf>
    <xf numFmtId="4" fontId="14" fillId="4" borderId="11" xfId="0" applyNumberFormat="1" applyFont="1" applyFill="1" applyBorder="1" applyAlignment="1">
      <alignment horizontal="center" vertical="center"/>
    </xf>
    <xf numFmtId="4" fontId="14" fillId="4" borderId="12" xfId="0" applyNumberFormat="1" applyFont="1" applyFill="1" applyBorder="1" applyAlignment="1">
      <alignment horizontal="center" vertical="center"/>
    </xf>
    <xf numFmtId="4" fontId="14" fillId="4" borderId="13" xfId="0" applyNumberFormat="1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4" fontId="14" fillId="0" borderId="15" xfId="0" applyNumberFormat="1" applyFont="1" applyBorder="1" applyAlignment="1">
      <alignment horizontal="center"/>
    </xf>
    <xf numFmtId="4" fontId="14" fillId="0" borderId="16" xfId="0" applyNumberFormat="1" applyFont="1" applyBorder="1" applyAlignment="1">
      <alignment horizontal="center"/>
    </xf>
    <xf numFmtId="4" fontId="14" fillId="0" borderId="17" xfId="0" applyNumberFormat="1" applyFont="1" applyBorder="1" applyAlignment="1">
      <alignment horizontal="center"/>
    </xf>
    <xf numFmtId="0" fontId="14" fillId="0" borderId="18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left" wrapText="1"/>
    </xf>
    <xf numFmtId="0" fontId="14" fillId="0" borderId="19" xfId="0" applyFont="1" applyFill="1" applyBorder="1" applyAlignment="1">
      <alignment horizontal="left" wrapText="1"/>
    </xf>
    <xf numFmtId="0" fontId="14" fillId="0" borderId="20" xfId="0" applyFont="1" applyFill="1" applyBorder="1" applyAlignment="1">
      <alignment horizontal="left" wrapText="1"/>
    </xf>
    <xf numFmtId="4" fontId="14" fillId="0" borderId="18" xfId="0" applyNumberFormat="1" applyFont="1" applyFill="1" applyBorder="1" applyAlignment="1">
      <alignment horizontal="center"/>
    </xf>
    <xf numFmtId="4" fontId="14" fillId="0" borderId="19" xfId="0" applyNumberFormat="1" applyFont="1" applyFill="1" applyBorder="1" applyAlignment="1">
      <alignment horizontal="center"/>
    </xf>
    <xf numFmtId="4" fontId="14" fillId="0" borderId="20" xfId="0" applyNumberFormat="1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left" wrapText="1"/>
    </xf>
    <xf numFmtId="0" fontId="14" fillId="0" borderId="12" xfId="0" applyFont="1" applyFill="1" applyBorder="1" applyAlignment="1">
      <alignment horizontal="left" wrapText="1"/>
    </xf>
    <xf numFmtId="0" fontId="14" fillId="0" borderId="13" xfId="0" applyFont="1" applyFill="1" applyBorder="1" applyAlignment="1">
      <alignment horizontal="left" wrapText="1"/>
    </xf>
    <xf numFmtId="4" fontId="14" fillId="0" borderId="11" xfId="0" applyNumberFormat="1" applyFont="1" applyFill="1" applyBorder="1" applyAlignment="1">
      <alignment horizontal="center" vertical="center"/>
    </xf>
    <xf numFmtId="4" fontId="14" fillId="0" borderId="12" xfId="0" applyNumberFormat="1" applyFont="1" applyFill="1" applyBorder="1" applyAlignment="1">
      <alignment horizontal="center" vertical="center"/>
    </xf>
    <xf numFmtId="4" fontId="14" fillId="0" borderId="13" xfId="0" applyNumberFormat="1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4" fontId="14" fillId="0" borderId="32" xfId="0" applyNumberFormat="1" applyFont="1" applyBorder="1" applyAlignment="1">
      <alignment horizontal="center" vertical="center"/>
    </xf>
    <xf numFmtId="4" fontId="14" fillId="0" borderId="33" xfId="0" applyNumberFormat="1" applyFont="1" applyBorder="1" applyAlignment="1">
      <alignment horizontal="center" vertical="center"/>
    </xf>
    <xf numFmtId="4" fontId="14" fillId="0" borderId="3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235033</xdr:colOff>
      <xdr:row>2</xdr:row>
      <xdr:rowOff>136072</xdr:rowOff>
    </xdr:from>
    <xdr:to>
      <xdr:col>2</xdr:col>
      <xdr:colOff>177878</xdr:colOff>
      <xdr:row>5</xdr:row>
      <xdr:rowOff>99203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1169" y="519546"/>
          <a:ext cx="548982" cy="519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348476</xdr:colOff>
      <xdr:row>1</xdr:row>
      <xdr:rowOff>104543</xdr:rowOff>
    </xdr:from>
    <xdr:to>
      <xdr:col>2</xdr:col>
      <xdr:colOff>293433</xdr:colOff>
      <xdr:row>4</xdr:row>
      <xdr:rowOff>66770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0" y="302013"/>
          <a:ext cx="548982" cy="519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317500</xdr:colOff>
      <xdr:row>2</xdr:row>
      <xdr:rowOff>134328</xdr:rowOff>
    </xdr:from>
    <xdr:to>
      <xdr:col>2</xdr:col>
      <xdr:colOff>255905</xdr:colOff>
      <xdr:row>5</xdr:row>
      <xdr:rowOff>67961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8077" y="525097"/>
          <a:ext cx="548982" cy="519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427765</xdr:colOff>
      <xdr:row>2</xdr:row>
      <xdr:rowOff>122169</xdr:rowOff>
    </xdr:from>
    <xdr:to>
      <xdr:col>2</xdr:col>
      <xdr:colOff>360424</xdr:colOff>
      <xdr:row>5</xdr:row>
      <xdr:rowOff>53647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4089" y="514375"/>
          <a:ext cx="548982" cy="519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448012</xdr:colOff>
      <xdr:row>1</xdr:row>
      <xdr:rowOff>106385</xdr:rowOff>
    </xdr:from>
    <xdr:to>
      <xdr:col>2</xdr:col>
      <xdr:colOff>373791</xdr:colOff>
      <xdr:row>4</xdr:row>
      <xdr:rowOff>23447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8589" y="301770"/>
          <a:ext cx="536356" cy="503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421995</xdr:colOff>
      <xdr:row>1</xdr:row>
      <xdr:rowOff>117535</xdr:rowOff>
    </xdr:from>
    <xdr:to>
      <xdr:col>2</xdr:col>
      <xdr:colOff>347774</xdr:colOff>
      <xdr:row>4</xdr:row>
      <xdr:rowOff>36721</xdr:rowOff>
    </xdr:to>
    <xdr:pic>
      <xdr:nvPicPr>
        <xdr:cNvPr id="3" name="Imagem 2" descr="brasa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9386" y="310796"/>
          <a:ext cx="533171" cy="4989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X40"/>
  <sheetViews>
    <sheetView topLeftCell="A46" zoomScale="80" zoomScaleNormal="80" workbookViewId="0">
      <selection activeCell="A27" sqref="A27:XFD27"/>
    </sheetView>
  </sheetViews>
  <sheetFormatPr defaultRowHeight="15"/>
  <cols>
    <col min="5" max="5" width="1.28515625" customWidth="1"/>
    <col min="9" max="9" width="1.28515625" customWidth="1"/>
    <col min="18" max="18" width="1.28515625" customWidth="1"/>
    <col min="21" max="21" width="13.7109375" customWidth="1"/>
  </cols>
  <sheetData>
    <row r="1" spans="1:23" ht="15" customHeight="1">
      <c r="B1" s="101" t="s">
        <v>20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2"/>
    </row>
    <row r="2" spans="1:23" ht="15.75" customHeight="1" thickBot="1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2"/>
    </row>
    <row r="3" spans="1:23">
      <c r="B3" s="103" t="s">
        <v>0</v>
      </c>
      <c r="C3" s="104"/>
      <c r="D3" s="105"/>
      <c r="E3" s="1"/>
      <c r="F3" s="103" t="s">
        <v>1</v>
      </c>
      <c r="G3" s="104"/>
      <c r="H3" s="105"/>
      <c r="I3" s="109"/>
      <c r="J3" s="103" t="s">
        <v>2</v>
      </c>
      <c r="K3" s="104"/>
      <c r="L3" s="104"/>
      <c r="M3" s="104"/>
      <c r="N3" s="104"/>
      <c r="O3" s="104"/>
      <c r="P3" s="104"/>
      <c r="Q3" s="105"/>
      <c r="R3" s="109"/>
      <c r="S3" s="103" t="s">
        <v>3</v>
      </c>
      <c r="T3" s="104"/>
      <c r="U3" s="104"/>
      <c r="V3" s="104"/>
      <c r="W3" s="105"/>
    </row>
    <row r="4" spans="1:23" ht="15.75" thickBot="1">
      <c r="B4" s="106"/>
      <c r="C4" s="107"/>
      <c r="D4" s="108"/>
      <c r="E4" s="1"/>
      <c r="F4" s="106"/>
      <c r="G4" s="107"/>
      <c r="H4" s="108"/>
      <c r="I4" s="110"/>
      <c r="J4" s="106"/>
      <c r="K4" s="107"/>
      <c r="L4" s="107"/>
      <c r="M4" s="107"/>
      <c r="N4" s="107"/>
      <c r="O4" s="107"/>
      <c r="P4" s="107"/>
      <c r="Q4" s="108"/>
      <c r="R4" s="110"/>
      <c r="S4" s="106"/>
      <c r="T4" s="107"/>
      <c r="U4" s="107"/>
      <c r="V4" s="107"/>
      <c r="W4" s="108"/>
    </row>
    <row r="5" spans="1:23" ht="33" customHeight="1">
      <c r="B5" s="114" t="s">
        <v>25</v>
      </c>
      <c r="C5" s="115"/>
      <c r="D5" s="116"/>
      <c r="E5" s="1"/>
      <c r="F5" s="123" t="s">
        <v>26</v>
      </c>
      <c r="G5" s="124"/>
      <c r="H5" s="125"/>
      <c r="I5" s="3"/>
      <c r="J5" s="123" t="s">
        <v>200</v>
      </c>
      <c r="K5" s="124"/>
      <c r="L5" s="124"/>
      <c r="M5" s="124"/>
      <c r="N5" s="124"/>
      <c r="O5" s="124"/>
      <c r="P5" s="124"/>
      <c r="Q5" s="125"/>
      <c r="R5" s="4"/>
      <c r="S5" s="120">
        <v>1977.55</v>
      </c>
      <c r="T5" s="121"/>
      <c r="U5" s="121"/>
      <c r="V5" s="121"/>
      <c r="W5" s="122"/>
    </row>
    <row r="6" spans="1:23" ht="4.5" customHeight="1">
      <c r="B6" s="111"/>
      <c r="C6" s="112"/>
      <c r="D6" s="113"/>
      <c r="E6" s="1"/>
      <c r="F6" s="111"/>
      <c r="G6" s="112"/>
      <c r="H6" s="113"/>
      <c r="I6" s="3"/>
      <c r="J6" s="111"/>
      <c r="K6" s="112"/>
      <c r="L6" s="112"/>
      <c r="M6" s="112"/>
      <c r="N6" s="112"/>
      <c r="O6" s="112"/>
      <c r="P6" s="112"/>
      <c r="Q6" s="113"/>
      <c r="R6" s="4"/>
      <c r="S6" s="111"/>
      <c r="T6" s="112"/>
      <c r="U6" s="112"/>
      <c r="V6" s="112"/>
      <c r="W6" s="113"/>
    </row>
    <row r="7" spans="1:23" ht="29.25" customHeight="1">
      <c r="B7" s="111" t="s">
        <v>36</v>
      </c>
      <c r="C7" s="112"/>
      <c r="D7" s="113"/>
      <c r="E7" s="1"/>
      <c r="F7" s="114" t="s">
        <v>23</v>
      </c>
      <c r="G7" s="115"/>
      <c r="H7" s="116"/>
      <c r="I7" s="3"/>
      <c r="J7" s="117" t="s">
        <v>37</v>
      </c>
      <c r="K7" s="118"/>
      <c r="L7" s="118"/>
      <c r="M7" s="118"/>
      <c r="N7" s="118"/>
      <c r="O7" s="118"/>
      <c r="P7" s="118"/>
      <c r="Q7" s="119"/>
      <c r="R7" s="4"/>
      <c r="S7" s="120">
        <v>2484.75</v>
      </c>
      <c r="T7" s="121"/>
      <c r="U7" s="121"/>
      <c r="V7" s="121"/>
      <c r="W7" s="122"/>
    </row>
    <row r="8" spans="1:23" ht="4.5" customHeight="1">
      <c r="B8" s="111"/>
      <c r="C8" s="112"/>
      <c r="D8" s="113"/>
      <c r="E8" s="1"/>
      <c r="F8" s="111"/>
      <c r="G8" s="112"/>
      <c r="H8" s="113"/>
      <c r="I8" s="3"/>
      <c r="J8" s="111"/>
      <c r="K8" s="112"/>
      <c r="L8" s="112"/>
      <c r="M8" s="112"/>
      <c r="N8" s="112"/>
      <c r="O8" s="112"/>
      <c r="P8" s="112"/>
      <c r="Q8" s="113"/>
      <c r="R8" s="4"/>
      <c r="S8" s="111"/>
      <c r="T8" s="112"/>
      <c r="U8" s="112"/>
      <c r="V8" s="112"/>
      <c r="W8" s="113"/>
    </row>
    <row r="9" spans="1:23" ht="47.25" customHeight="1">
      <c r="A9" s="37" t="s">
        <v>201</v>
      </c>
      <c r="B9" s="132" t="s">
        <v>41</v>
      </c>
      <c r="C9" s="133"/>
      <c r="D9" s="134"/>
      <c r="E9" s="1"/>
      <c r="F9" s="111" t="s">
        <v>42</v>
      </c>
      <c r="G9" s="112"/>
      <c r="H9" s="113"/>
      <c r="I9" s="3"/>
      <c r="J9" s="111" t="s">
        <v>43</v>
      </c>
      <c r="K9" s="112"/>
      <c r="L9" s="112"/>
      <c r="M9" s="112"/>
      <c r="N9" s="112"/>
      <c r="O9" s="112"/>
      <c r="P9" s="112"/>
      <c r="Q9" s="113"/>
      <c r="R9" s="4"/>
      <c r="S9" s="135">
        <v>4525.6600000000008</v>
      </c>
      <c r="T9" s="136"/>
      <c r="U9" s="136"/>
      <c r="V9" s="136"/>
      <c r="W9" s="137"/>
    </row>
    <row r="10" spans="1:23" ht="4.5" customHeight="1">
      <c r="B10" s="111"/>
      <c r="C10" s="112"/>
      <c r="D10" s="113"/>
      <c r="E10" s="1"/>
      <c r="F10" s="111"/>
      <c r="G10" s="112"/>
      <c r="H10" s="113"/>
      <c r="I10" s="3"/>
      <c r="J10" s="111"/>
      <c r="K10" s="112"/>
      <c r="L10" s="112"/>
      <c r="M10" s="112"/>
      <c r="N10" s="112"/>
      <c r="O10" s="112"/>
      <c r="P10" s="112"/>
      <c r="Q10" s="113"/>
      <c r="R10" s="4"/>
      <c r="S10" s="111"/>
      <c r="T10" s="112"/>
      <c r="U10" s="112"/>
      <c r="V10" s="112"/>
      <c r="W10" s="113"/>
    </row>
    <row r="11" spans="1:23" ht="31.5" customHeight="1">
      <c r="B11" s="126" t="s">
        <v>47</v>
      </c>
      <c r="C11" s="127"/>
      <c r="D11" s="128"/>
      <c r="E11" s="1"/>
      <c r="F11" s="114" t="s">
        <v>48</v>
      </c>
      <c r="G11" s="115"/>
      <c r="H11" s="116"/>
      <c r="I11" s="3"/>
      <c r="J11" s="129" t="s">
        <v>49</v>
      </c>
      <c r="K11" s="130"/>
      <c r="L11" s="130"/>
      <c r="M11" s="130"/>
      <c r="N11" s="130"/>
      <c r="O11" s="130"/>
      <c r="P11" s="130"/>
      <c r="Q11" s="131"/>
      <c r="R11" s="4"/>
      <c r="S11" s="120">
        <v>6269.9299999999994</v>
      </c>
      <c r="T11" s="121"/>
      <c r="U11" s="121"/>
      <c r="V11" s="121"/>
      <c r="W11" s="122"/>
    </row>
    <row r="12" spans="1:23" ht="5.25" customHeight="1">
      <c r="B12" s="111"/>
      <c r="C12" s="112"/>
      <c r="D12" s="113"/>
      <c r="E12" s="1"/>
      <c r="F12" s="111"/>
      <c r="G12" s="112"/>
      <c r="H12" s="113"/>
      <c r="I12" s="3"/>
      <c r="J12" s="111"/>
      <c r="K12" s="112"/>
      <c r="L12" s="112"/>
      <c r="M12" s="112"/>
      <c r="N12" s="112"/>
      <c r="O12" s="112"/>
      <c r="P12" s="112"/>
      <c r="Q12" s="113"/>
      <c r="R12" s="4"/>
      <c r="S12" s="111"/>
      <c r="T12" s="112"/>
      <c r="U12" s="112"/>
      <c r="V12" s="112"/>
      <c r="W12" s="113"/>
    </row>
    <row r="13" spans="1:23">
      <c r="B13" s="126" t="s">
        <v>50</v>
      </c>
      <c r="C13" s="127"/>
      <c r="D13" s="128"/>
      <c r="E13" s="2"/>
      <c r="F13" s="114" t="s">
        <v>51</v>
      </c>
      <c r="G13" s="115"/>
      <c r="H13" s="116"/>
      <c r="I13" s="3"/>
      <c r="J13" s="144" t="s">
        <v>52</v>
      </c>
      <c r="K13" s="145"/>
      <c r="L13" s="145"/>
      <c r="M13" s="145"/>
      <c r="N13" s="145"/>
      <c r="O13" s="145"/>
      <c r="P13" s="145"/>
      <c r="Q13" s="146"/>
      <c r="R13" s="4"/>
      <c r="S13" s="120">
        <v>831.7</v>
      </c>
      <c r="T13" s="121"/>
      <c r="U13" s="121"/>
      <c r="V13" s="121"/>
      <c r="W13" s="122"/>
    </row>
    <row r="14" spans="1:23" ht="6" customHeight="1">
      <c r="B14" s="111"/>
      <c r="C14" s="112"/>
      <c r="D14" s="113"/>
      <c r="E14" s="1"/>
      <c r="F14" s="111"/>
      <c r="G14" s="112"/>
      <c r="H14" s="113"/>
      <c r="I14" s="3"/>
      <c r="J14" s="111"/>
      <c r="K14" s="112"/>
      <c r="L14" s="112"/>
      <c r="M14" s="112"/>
      <c r="N14" s="112"/>
      <c r="O14" s="112"/>
      <c r="P14" s="112"/>
      <c r="Q14" s="113"/>
      <c r="R14" s="4"/>
      <c r="S14" s="111"/>
      <c r="T14" s="112"/>
      <c r="U14" s="112"/>
      <c r="V14" s="112"/>
      <c r="W14" s="113"/>
    </row>
    <row r="15" spans="1:23">
      <c r="B15" s="126" t="s">
        <v>53</v>
      </c>
      <c r="C15" s="127"/>
      <c r="D15" s="128"/>
      <c r="E15" s="2"/>
      <c r="F15" s="126" t="s">
        <v>48</v>
      </c>
      <c r="G15" s="127"/>
      <c r="H15" s="128"/>
      <c r="I15" s="3"/>
      <c r="J15" s="138" t="s">
        <v>54</v>
      </c>
      <c r="K15" s="139"/>
      <c r="L15" s="139"/>
      <c r="M15" s="139"/>
      <c r="N15" s="139"/>
      <c r="O15" s="139"/>
      <c r="P15" s="139"/>
      <c r="Q15" s="140"/>
      <c r="R15" s="4"/>
      <c r="S15" s="141">
        <v>5937.43</v>
      </c>
      <c r="T15" s="142"/>
      <c r="U15" s="142"/>
      <c r="V15" s="142"/>
      <c r="W15" s="143"/>
    </row>
    <row r="16" spans="1:23" ht="5.25" customHeight="1">
      <c r="B16" s="111"/>
      <c r="C16" s="112"/>
      <c r="D16" s="113"/>
      <c r="E16" s="1"/>
      <c r="F16" s="111"/>
      <c r="G16" s="112"/>
      <c r="H16" s="113"/>
      <c r="I16" s="3"/>
      <c r="J16" s="111"/>
      <c r="K16" s="112"/>
      <c r="L16" s="112"/>
      <c r="M16" s="112"/>
      <c r="N16" s="112"/>
      <c r="O16" s="112"/>
      <c r="P16" s="112"/>
      <c r="Q16" s="113"/>
      <c r="R16" s="4"/>
      <c r="S16" s="111"/>
      <c r="T16" s="112"/>
      <c r="U16" s="112"/>
      <c r="V16" s="112"/>
      <c r="W16" s="113"/>
    </row>
    <row r="17" spans="2:23">
      <c r="B17" s="111" t="s">
        <v>55</v>
      </c>
      <c r="C17" s="112"/>
      <c r="D17" s="113"/>
      <c r="E17" s="1"/>
      <c r="F17" s="114" t="s">
        <v>48</v>
      </c>
      <c r="G17" s="115"/>
      <c r="H17" s="116"/>
      <c r="I17" s="3"/>
      <c r="J17" s="147" t="s">
        <v>56</v>
      </c>
      <c r="K17" s="148"/>
      <c r="L17" s="148"/>
      <c r="M17" s="148"/>
      <c r="N17" s="148"/>
      <c r="O17" s="148"/>
      <c r="P17" s="148"/>
      <c r="Q17" s="149"/>
      <c r="R17" s="4"/>
      <c r="S17" s="141">
        <v>1469.8</v>
      </c>
      <c r="T17" s="142"/>
      <c r="U17" s="142"/>
      <c r="V17" s="142"/>
      <c r="W17" s="143"/>
    </row>
    <row r="18" spans="2:23" ht="6" customHeight="1">
      <c r="B18" s="111"/>
      <c r="C18" s="112"/>
      <c r="D18" s="113"/>
      <c r="E18" s="1"/>
      <c r="F18" s="111"/>
      <c r="G18" s="112"/>
      <c r="H18" s="113"/>
      <c r="I18" s="3"/>
      <c r="J18" s="111"/>
      <c r="K18" s="112"/>
      <c r="L18" s="112"/>
      <c r="M18" s="112"/>
      <c r="N18" s="112"/>
      <c r="O18" s="112"/>
      <c r="P18" s="112"/>
      <c r="Q18" s="113"/>
      <c r="R18" s="4"/>
      <c r="S18" s="111"/>
      <c r="T18" s="112"/>
      <c r="U18" s="112"/>
      <c r="V18" s="112"/>
      <c r="W18" s="113"/>
    </row>
    <row r="19" spans="2:23">
      <c r="B19" s="111" t="s">
        <v>27</v>
      </c>
      <c r="C19" s="112"/>
      <c r="D19" s="113"/>
      <c r="E19" s="1"/>
      <c r="F19" s="111" t="s">
        <v>28</v>
      </c>
      <c r="G19" s="112"/>
      <c r="H19" s="113"/>
      <c r="I19" s="3"/>
      <c r="J19" s="111" t="s">
        <v>29</v>
      </c>
      <c r="K19" s="112"/>
      <c r="L19" s="112"/>
      <c r="M19" s="112"/>
      <c r="N19" s="112"/>
      <c r="O19" s="112"/>
      <c r="P19" s="112"/>
      <c r="Q19" s="113"/>
      <c r="R19" s="4"/>
      <c r="S19" s="135">
        <v>935.25</v>
      </c>
      <c r="T19" s="136"/>
      <c r="U19" s="136"/>
      <c r="V19" s="136"/>
      <c r="W19" s="137"/>
    </row>
    <row r="20" spans="2:23" ht="5.25" customHeight="1">
      <c r="B20" s="5"/>
      <c r="C20" s="6"/>
      <c r="D20" s="7"/>
      <c r="E20" s="1"/>
      <c r="F20" s="111"/>
      <c r="G20" s="112"/>
      <c r="H20" s="113"/>
      <c r="I20" s="3"/>
      <c r="J20" s="111"/>
      <c r="K20" s="112"/>
      <c r="L20" s="112"/>
      <c r="M20" s="112"/>
      <c r="N20" s="112"/>
      <c r="O20" s="112"/>
      <c r="P20" s="112"/>
      <c r="Q20" s="113"/>
      <c r="R20" s="4"/>
      <c r="S20" s="111"/>
      <c r="T20" s="112"/>
      <c r="U20" s="112"/>
      <c r="V20" s="112"/>
      <c r="W20" s="113"/>
    </row>
    <row r="21" spans="2:23">
      <c r="B21" s="114" t="s">
        <v>30</v>
      </c>
      <c r="C21" s="115"/>
      <c r="D21" s="116"/>
      <c r="E21" s="2"/>
      <c r="F21" s="114" t="s">
        <v>31</v>
      </c>
      <c r="G21" s="115"/>
      <c r="H21" s="116"/>
      <c r="I21" s="3"/>
      <c r="J21" s="123" t="s">
        <v>32</v>
      </c>
      <c r="K21" s="124"/>
      <c r="L21" s="124"/>
      <c r="M21" s="124"/>
      <c r="N21" s="124"/>
      <c r="O21" s="124"/>
      <c r="P21" s="124"/>
      <c r="Q21" s="125"/>
      <c r="R21" s="4"/>
      <c r="S21" s="135">
        <v>3460.92</v>
      </c>
      <c r="T21" s="136"/>
      <c r="U21" s="136"/>
      <c r="V21" s="136"/>
      <c r="W21" s="137"/>
    </row>
    <row r="22" spans="2:23" ht="6" customHeight="1">
      <c r="B22" s="5"/>
      <c r="C22" s="6"/>
      <c r="D22" s="7"/>
      <c r="E22" s="1"/>
      <c r="F22" s="111"/>
      <c r="G22" s="112"/>
      <c r="H22" s="113"/>
      <c r="I22" s="3"/>
      <c r="J22" s="111"/>
      <c r="K22" s="112"/>
      <c r="L22" s="112"/>
      <c r="M22" s="112"/>
      <c r="N22" s="112"/>
      <c r="O22" s="112"/>
      <c r="P22" s="112"/>
      <c r="Q22" s="113"/>
      <c r="R22" s="4"/>
      <c r="S22" s="111"/>
      <c r="T22" s="112"/>
      <c r="U22" s="112"/>
      <c r="V22" s="112"/>
      <c r="W22" s="113"/>
    </row>
    <row r="23" spans="2:23">
      <c r="B23" s="111" t="s">
        <v>33</v>
      </c>
      <c r="C23" s="112"/>
      <c r="D23" s="113"/>
      <c r="E23" s="1"/>
      <c r="F23" s="111" t="s">
        <v>34</v>
      </c>
      <c r="G23" s="112"/>
      <c r="H23" s="113"/>
      <c r="I23" s="3"/>
      <c r="J23" s="111" t="s">
        <v>35</v>
      </c>
      <c r="K23" s="112"/>
      <c r="L23" s="112"/>
      <c r="M23" s="112"/>
      <c r="N23" s="112"/>
      <c r="O23" s="112"/>
      <c r="P23" s="112"/>
      <c r="Q23" s="113"/>
      <c r="R23" s="4"/>
      <c r="S23" s="135">
        <v>1439.76</v>
      </c>
      <c r="T23" s="136"/>
      <c r="U23" s="136"/>
      <c r="V23" s="136"/>
      <c r="W23" s="137"/>
    </row>
    <row r="24" spans="2:23" ht="6" customHeight="1">
      <c r="B24" s="5"/>
      <c r="C24" s="6"/>
      <c r="D24" s="7"/>
      <c r="E24" s="1"/>
      <c r="F24" s="111"/>
      <c r="G24" s="112"/>
      <c r="H24" s="113"/>
      <c r="I24" s="3"/>
      <c r="J24" s="111"/>
      <c r="K24" s="112"/>
      <c r="L24" s="112"/>
      <c r="M24" s="112"/>
      <c r="N24" s="112"/>
      <c r="O24" s="112"/>
      <c r="P24" s="112"/>
      <c r="Q24" s="113"/>
      <c r="R24" s="4"/>
      <c r="S24" s="111"/>
      <c r="T24" s="112"/>
      <c r="U24" s="112"/>
      <c r="V24" s="112"/>
      <c r="W24" s="113"/>
    </row>
    <row r="25" spans="2:23">
      <c r="B25" s="111" t="s">
        <v>38</v>
      </c>
      <c r="C25" s="112"/>
      <c r="D25" s="113"/>
      <c r="E25" s="1"/>
      <c r="F25" s="111" t="s">
        <v>39</v>
      </c>
      <c r="G25" s="112"/>
      <c r="H25" s="113"/>
      <c r="I25" s="3"/>
      <c r="J25" s="132" t="s">
        <v>40</v>
      </c>
      <c r="K25" s="133"/>
      <c r="L25" s="133"/>
      <c r="M25" s="133"/>
      <c r="N25" s="133"/>
      <c r="O25" s="133"/>
      <c r="P25" s="133"/>
      <c r="Q25" s="134"/>
      <c r="R25" s="4"/>
      <c r="S25" s="135">
        <v>1287.45</v>
      </c>
      <c r="T25" s="136"/>
      <c r="U25" s="136"/>
      <c r="V25" s="136"/>
      <c r="W25" s="137"/>
    </row>
    <row r="26" spans="2:23" ht="6.75" customHeight="1">
      <c r="B26" s="5"/>
      <c r="C26" s="6"/>
      <c r="D26" s="7"/>
      <c r="E26" s="1"/>
      <c r="F26" s="111"/>
      <c r="G26" s="112"/>
      <c r="H26" s="113"/>
      <c r="I26" s="3"/>
      <c r="J26" s="111"/>
      <c r="K26" s="112"/>
      <c r="L26" s="112"/>
      <c r="M26" s="112"/>
      <c r="N26" s="112"/>
      <c r="O26" s="112"/>
      <c r="P26" s="112"/>
      <c r="Q26" s="113"/>
      <c r="R26" s="4"/>
      <c r="S26" s="111"/>
      <c r="T26" s="112"/>
      <c r="U26" s="112"/>
      <c r="V26" s="112"/>
      <c r="W26" s="113"/>
    </row>
    <row r="27" spans="2:23">
      <c r="B27" s="150" t="s">
        <v>22</v>
      </c>
      <c r="C27" s="151"/>
      <c r="D27" s="152"/>
      <c r="E27" s="1"/>
      <c r="F27" s="150" t="s">
        <v>23</v>
      </c>
      <c r="G27" s="151"/>
      <c r="H27" s="152"/>
      <c r="I27" s="3"/>
      <c r="J27" s="150" t="s">
        <v>24</v>
      </c>
      <c r="K27" s="151"/>
      <c r="L27" s="151"/>
      <c r="M27" s="151"/>
      <c r="N27" s="151"/>
      <c r="O27" s="151"/>
      <c r="P27" s="151"/>
      <c r="Q27" s="152"/>
      <c r="R27" s="4"/>
      <c r="S27" s="153">
        <v>29502.17</v>
      </c>
      <c r="T27" s="154"/>
      <c r="U27" s="154"/>
      <c r="V27" s="154"/>
      <c r="W27" s="155"/>
    </row>
    <row r="28" spans="2:23" ht="6.75" customHeight="1">
      <c r="B28" s="150"/>
      <c r="C28" s="151"/>
      <c r="D28" s="152"/>
      <c r="E28" s="1"/>
      <c r="F28" s="150"/>
      <c r="G28" s="151"/>
      <c r="H28" s="152"/>
      <c r="I28" s="4"/>
      <c r="J28" s="150"/>
      <c r="K28" s="151"/>
      <c r="L28" s="151"/>
      <c r="M28" s="151"/>
      <c r="N28" s="151"/>
      <c r="O28" s="151"/>
      <c r="P28" s="151"/>
      <c r="Q28" s="152"/>
      <c r="R28" s="4"/>
      <c r="S28" s="150"/>
      <c r="T28" s="151"/>
      <c r="U28" s="151"/>
      <c r="V28" s="151"/>
      <c r="W28" s="152"/>
    </row>
    <row r="29" spans="2:23">
      <c r="B29" s="132" t="s">
        <v>44</v>
      </c>
      <c r="C29" s="133"/>
      <c r="D29" s="134"/>
      <c r="E29" s="1"/>
      <c r="F29" s="111" t="s">
        <v>45</v>
      </c>
      <c r="G29" s="112"/>
      <c r="H29" s="113"/>
      <c r="I29" s="3"/>
      <c r="J29" s="111" t="s">
        <v>46</v>
      </c>
      <c r="K29" s="112"/>
      <c r="L29" s="112"/>
      <c r="M29" s="112"/>
      <c r="N29" s="112"/>
      <c r="O29" s="112"/>
      <c r="P29" s="112"/>
      <c r="Q29" s="113"/>
      <c r="R29" s="4"/>
      <c r="S29" s="135">
        <v>73963.58</v>
      </c>
      <c r="T29" s="136"/>
      <c r="U29" s="136"/>
      <c r="V29" s="136"/>
      <c r="W29" s="137"/>
    </row>
    <row r="30" spans="2:23" ht="6" customHeight="1">
      <c r="B30" s="5"/>
      <c r="C30" s="6"/>
      <c r="D30" s="7"/>
      <c r="E30" s="1"/>
      <c r="F30" s="111"/>
      <c r="G30" s="112"/>
      <c r="H30" s="113"/>
      <c r="I30" s="8"/>
      <c r="J30" s="111"/>
      <c r="K30" s="112"/>
      <c r="L30" s="112"/>
      <c r="M30" s="112"/>
      <c r="N30" s="112"/>
      <c r="O30" s="112"/>
      <c r="P30" s="112"/>
      <c r="Q30" s="113"/>
      <c r="R30" s="4"/>
      <c r="S30" s="111"/>
      <c r="T30" s="112"/>
      <c r="U30" s="112"/>
      <c r="V30" s="112"/>
      <c r="W30" s="113"/>
    </row>
    <row r="31" spans="2:23" ht="280.5" customHeight="1">
      <c r="B31" s="114" t="s">
        <v>203</v>
      </c>
      <c r="C31" s="115"/>
      <c r="D31" s="116"/>
      <c r="E31" s="1"/>
      <c r="F31" s="114" t="s">
        <v>204</v>
      </c>
      <c r="G31" s="115"/>
      <c r="H31" s="116"/>
      <c r="I31" s="3"/>
      <c r="J31" s="156" t="s">
        <v>205</v>
      </c>
      <c r="K31" s="157"/>
      <c r="L31" s="157"/>
      <c r="M31" s="157"/>
      <c r="N31" s="157"/>
      <c r="O31" s="157"/>
      <c r="P31" s="157"/>
      <c r="Q31" s="158"/>
      <c r="R31" s="4"/>
      <c r="S31" s="120">
        <v>3834</v>
      </c>
      <c r="T31" s="121"/>
      <c r="U31" s="121"/>
      <c r="V31" s="121"/>
      <c r="W31" s="122"/>
    </row>
    <row r="32" spans="2:23" ht="5.25" customHeight="1">
      <c r="B32" s="5"/>
      <c r="C32" s="6"/>
      <c r="D32" s="7"/>
      <c r="E32" s="1"/>
      <c r="F32" s="111"/>
      <c r="G32" s="112"/>
      <c r="H32" s="113"/>
      <c r="I32" s="3"/>
      <c r="J32" s="111"/>
      <c r="K32" s="112"/>
      <c r="L32" s="112"/>
      <c r="M32" s="112"/>
      <c r="N32" s="112"/>
      <c r="O32" s="112"/>
      <c r="P32" s="112"/>
      <c r="Q32" s="113"/>
      <c r="R32" s="4"/>
      <c r="S32" s="111"/>
      <c r="T32" s="112"/>
      <c r="U32" s="112"/>
      <c r="V32" s="112"/>
      <c r="W32" s="113"/>
    </row>
    <row r="33" spans="2:24">
      <c r="B33" s="111"/>
      <c r="C33" s="112"/>
      <c r="D33" s="113"/>
      <c r="E33" s="1"/>
      <c r="F33" s="111"/>
      <c r="G33" s="112"/>
      <c r="H33" s="113"/>
      <c r="I33" s="3"/>
      <c r="J33" s="111"/>
      <c r="K33" s="112"/>
      <c r="L33" s="112"/>
      <c r="M33" s="112"/>
      <c r="N33" s="112"/>
      <c r="O33" s="112"/>
      <c r="P33" s="112"/>
      <c r="Q33" s="113"/>
      <c r="R33" s="4"/>
      <c r="S33" s="135"/>
      <c r="T33" s="136"/>
      <c r="U33" s="136"/>
      <c r="V33" s="136"/>
      <c r="W33" s="137"/>
    </row>
    <row r="34" spans="2:24" ht="6" customHeight="1">
      <c r="B34" s="5"/>
      <c r="C34" s="6"/>
      <c r="D34" s="7"/>
      <c r="F34" s="111"/>
      <c r="G34" s="112"/>
      <c r="H34" s="113"/>
      <c r="I34" s="3"/>
      <c r="J34" s="111"/>
      <c r="K34" s="112"/>
      <c r="L34" s="112"/>
      <c r="M34" s="112"/>
      <c r="N34" s="112"/>
      <c r="O34" s="112"/>
      <c r="P34" s="112"/>
      <c r="Q34" s="113"/>
      <c r="R34" s="4"/>
      <c r="S34" s="111"/>
      <c r="T34" s="112"/>
      <c r="U34" s="112"/>
      <c r="V34" s="112"/>
      <c r="W34" s="113"/>
    </row>
    <row r="35" spans="2:24">
      <c r="B35" s="111"/>
      <c r="C35" s="112"/>
      <c r="D35" s="113"/>
      <c r="E35" s="1"/>
      <c r="F35" s="111"/>
      <c r="G35" s="112"/>
      <c r="H35" s="113"/>
      <c r="I35" s="9"/>
      <c r="J35" s="111"/>
      <c r="K35" s="112"/>
      <c r="L35" s="112"/>
      <c r="M35" s="112"/>
      <c r="N35" s="112"/>
      <c r="O35" s="112"/>
      <c r="P35" s="112"/>
      <c r="Q35" s="113"/>
      <c r="R35" s="4"/>
      <c r="S35" s="135"/>
      <c r="T35" s="136"/>
      <c r="U35" s="136"/>
      <c r="V35" s="136"/>
      <c r="W35" s="137"/>
    </row>
    <row r="36" spans="2:24" ht="6" customHeight="1">
      <c r="B36" s="5"/>
      <c r="C36" s="6"/>
      <c r="D36" s="7"/>
      <c r="E36" s="1"/>
      <c r="F36" s="111"/>
      <c r="G36" s="112"/>
      <c r="H36" s="113"/>
      <c r="I36" s="3"/>
      <c r="J36" s="111"/>
      <c r="K36" s="112"/>
      <c r="L36" s="112"/>
      <c r="M36" s="112"/>
      <c r="N36" s="112"/>
      <c r="O36" s="112"/>
      <c r="P36" s="112"/>
      <c r="Q36" s="113"/>
      <c r="R36" s="4"/>
      <c r="S36" s="111"/>
      <c r="T36" s="112"/>
      <c r="U36" s="112"/>
      <c r="V36" s="112"/>
      <c r="W36" s="113"/>
    </row>
    <row r="37" spans="2:24" ht="15.75" thickBot="1">
      <c r="B37" s="159"/>
      <c r="C37" s="160"/>
      <c r="D37" s="161"/>
      <c r="E37" s="12"/>
      <c r="F37" s="162"/>
      <c r="G37" s="163"/>
      <c r="H37" s="164"/>
      <c r="I37" s="13"/>
      <c r="J37" s="165"/>
      <c r="K37" s="166"/>
      <c r="L37" s="166"/>
      <c r="M37" s="166"/>
      <c r="N37" s="166"/>
      <c r="O37" s="166"/>
      <c r="P37" s="166"/>
      <c r="Q37" s="167"/>
      <c r="R37" s="14"/>
      <c r="S37" s="168"/>
      <c r="T37" s="169"/>
      <c r="U37" s="169"/>
      <c r="V37" s="169"/>
      <c r="W37" s="170"/>
    </row>
    <row r="38" spans="2:24" ht="15.75" thickBot="1">
      <c r="F38" s="8"/>
      <c r="G38" s="8"/>
      <c r="H38" s="8"/>
      <c r="I38" s="10"/>
      <c r="J38" s="8"/>
      <c r="K38" s="8"/>
      <c r="L38" s="8"/>
      <c r="M38" s="8"/>
      <c r="N38" s="8"/>
      <c r="O38" s="8"/>
      <c r="P38" s="8"/>
      <c r="Q38" s="8"/>
      <c r="R38" s="11"/>
      <c r="S38" s="8"/>
      <c r="T38" s="8"/>
      <c r="U38" s="8"/>
      <c r="V38" s="8"/>
      <c r="W38" s="8"/>
    </row>
    <row r="39" spans="2:24" ht="15.75" thickBot="1">
      <c r="F39" s="8"/>
      <c r="G39" s="8"/>
      <c r="H39" s="8"/>
      <c r="I39" s="10"/>
      <c r="J39" s="8"/>
      <c r="K39" s="8"/>
      <c r="L39" s="8"/>
      <c r="M39" s="8"/>
      <c r="N39" s="8"/>
      <c r="O39" s="8"/>
      <c r="P39" s="8"/>
      <c r="Q39" s="8"/>
      <c r="R39" s="11"/>
      <c r="S39" s="8"/>
      <c r="T39" s="15" t="s">
        <v>17</v>
      </c>
      <c r="U39" s="16">
        <f>S5+S7+S9+S11+S13+S15+S17+S19+S21+S23+S25+S27+S29+S31</f>
        <v>137919.95000000001</v>
      </c>
      <c r="V39" s="17" t="s">
        <v>18</v>
      </c>
      <c r="W39" s="8"/>
      <c r="X39">
        <f>U39/8</f>
        <v>17239.993750000001</v>
      </c>
    </row>
    <row r="40" spans="2:24" ht="15.75" thickBot="1">
      <c r="F40" s="8"/>
      <c r="G40" s="8"/>
      <c r="H40" s="8"/>
      <c r="I40" s="8"/>
      <c r="T40" s="15" t="s">
        <v>17</v>
      </c>
      <c r="U40" s="18">
        <f>X39/1000</f>
        <v>17.23999375</v>
      </c>
      <c r="V40" s="17" t="s">
        <v>19</v>
      </c>
    </row>
  </sheetData>
  <mergeCells count="131">
    <mergeCell ref="B37:D37"/>
    <mergeCell ref="F37:H37"/>
    <mergeCell ref="J37:Q37"/>
    <mergeCell ref="S37:W37"/>
    <mergeCell ref="B6:D6"/>
    <mergeCell ref="B8:D8"/>
    <mergeCell ref="B10:D10"/>
    <mergeCell ref="B12:D12"/>
    <mergeCell ref="B14:D14"/>
    <mergeCell ref="B16:D16"/>
    <mergeCell ref="B35:D35"/>
    <mergeCell ref="F35:H35"/>
    <mergeCell ref="J35:Q35"/>
    <mergeCell ref="S35:W35"/>
    <mergeCell ref="F36:H36"/>
    <mergeCell ref="J36:Q36"/>
    <mergeCell ref="S36:W36"/>
    <mergeCell ref="B33:D33"/>
    <mergeCell ref="F33:H33"/>
    <mergeCell ref="J33:Q33"/>
    <mergeCell ref="S33:W33"/>
    <mergeCell ref="F34:H34"/>
    <mergeCell ref="J34:Q34"/>
    <mergeCell ref="S34:W34"/>
    <mergeCell ref="B31:D31"/>
    <mergeCell ref="F31:H31"/>
    <mergeCell ref="J31:Q31"/>
    <mergeCell ref="S31:W31"/>
    <mergeCell ref="F32:H32"/>
    <mergeCell ref="J32:Q32"/>
    <mergeCell ref="S32:W32"/>
    <mergeCell ref="B29:D29"/>
    <mergeCell ref="F29:H29"/>
    <mergeCell ref="J29:Q29"/>
    <mergeCell ref="S29:W29"/>
    <mergeCell ref="F30:H30"/>
    <mergeCell ref="J30:Q30"/>
    <mergeCell ref="S30:W30"/>
    <mergeCell ref="B27:D27"/>
    <mergeCell ref="F27:H27"/>
    <mergeCell ref="J27:Q27"/>
    <mergeCell ref="S27:W27"/>
    <mergeCell ref="F28:H28"/>
    <mergeCell ref="J28:Q28"/>
    <mergeCell ref="S28:W28"/>
    <mergeCell ref="B28:D28"/>
    <mergeCell ref="B25:D25"/>
    <mergeCell ref="F25:H25"/>
    <mergeCell ref="J25:Q25"/>
    <mergeCell ref="S25:W25"/>
    <mergeCell ref="F26:H26"/>
    <mergeCell ref="J26:Q26"/>
    <mergeCell ref="S26:W26"/>
    <mergeCell ref="B23:D23"/>
    <mergeCell ref="F23:H23"/>
    <mergeCell ref="J23:Q23"/>
    <mergeCell ref="S23:W23"/>
    <mergeCell ref="F24:H24"/>
    <mergeCell ref="J24:Q24"/>
    <mergeCell ref="S24:W24"/>
    <mergeCell ref="B21:D21"/>
    <mergeCell ref="F21:H21"/>
    <mergeCell ref="J21:Q21"/>
    <mergeCell ref="S21:W21"/>
    <mergeCell ref="F22:H22"/>
    <mergeCell ref="J22:Q22"/>
    <mergeCell ref="S22:W22"/>
    <mergeCell ref="B19:D19"/>
    <mergeCell ref="F19:H19"/>
    <mergeCell ref="J19:Q19"/>
    <mergeCell ref="S19:W19"/>
    <mergeCell ref="F20:H20"/>
    <mergeCell ref="J20:Q20"/>
    <mergeCell ref="S20:W20"/>
    <mergeCell ref="B17:D17"/>
    <mergeCell ref="F17:H17"/>
    <mergeCell ref="J17:Q17"/>
    <mergeCell ref="S17:W17"/>
    <mergeCell ref="F18:H18"/>
    <mergeCell ref="J18:Q18"/>
    <mergeCell ref="S18:W18"/>
    <mergeCell ref="B18:D18"/>
    <mergeCell ref="B15:D15"/>
    <mergeCell ref="F15:H15"/>
    <mergeCell ref="J15:Q15"/>
    <mergeCell ref="S15:W15"/>
    <mergeCell ref="F16:H16"/>
    <mergeCell ref="J16:Q16"/>
    <mergeCell ref="S16:W16"/>
    <mergeCell ref="B13:D13"/>
    <mergeCell ref="F13:H13"/>
    <mergeCell ref="J13:Q13"/>
    <mergeCell ref="S13:W13"/>
    <mergeCell ref="F14:H14"/>
    <mergeCell ref="J14:Q14"/>
    <mergeCell ref="S14:W14"/>
    <mergeCell ref="B11:D11"/>
    <mergeCell ref="F11:H11"/>
    <mergeCell ref="J11:Q11"/>
    <mergeCell ref="S11:W11"/>
    <mergeCell ref="F12:H12"/>
    <mergeCell ref="J12:Q12"/>
    <mergeCell ref="S12:W12"/>
    <mergeCell ref="B9:D9"/>
    <mergeCell ref="F9:H9"/>
    <mergeCell ref="J9:Q9"/>
    <mergeCell ref="S9:W9"/>
    <mergeCell ref="F10:H10"/>
    <mergeCell ref="J10:Q10"/>
    <mergeCell ref="S10:W10"/>
    <mergeCell ref="F8:H8"/>
    <mergeCell ref="J8:Q8"/>
    <mergeCell ref="S8:W8"/>
    <mergeCell ref="B5:D5"/>
    <mergeCell ref="F5:H5"/>
    <mergeCell ref="J5:Q5"/>
    <mergeCell ref="S5:W5"/>
    <mergeCell ref="F6:H6"/>
    <mergeCell ref="J6:Q6"/>
    <mergeCell ref="S6:W6"/>
    <mergeCell ref="B1:W2"/>
    <mergeCell ref="B3:D4"/>
    <mergeCell ref="F3:H4"/>
    <mergeCell ref="I3:I4"/>
    <mergeCell ref="J3:Q4"/>
    <mergeCell ref="R3:R4"/>
    <mergeCell ref="S3:W4"/>
    <mergeCell ref="B7:D7"/>
    <mergeCell ref="F7:H7"/>
    <mergeCell ref="J7:Q7"/>
    <mergeCell ref="S7:W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X31"/>
  <sheetViews>
    <sheetView topLeftCell="A22" zoomScale="78" zoomScaleNormal="78" workbookViewId="0">
      <selection activeCell="B2" sqref="B2:V5"/>
    </sheetView>
  </sheetViews>
  <sheetFormatPr defaultRowHeight="15"/>
  <cols>
    <col min="20" max="20" width="15.5703125" bestFit="1" customWidth="1"/>
  </cols>
  <sheetData>
    <row r="1" spans="2:24" ht="15.75" thickBot="1"/>
    <row r="2" spans="2:24" ht="15" customHeight="1">
      <c r="B2" s="414" t="s">
        <v>214</v>
      </c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  <c r="T2" s="415"/>
      <c r="U2" s="415"/>
      <c r="V2" s="416"/>
    </row>
    <row r="3" spans="2:24" ht="15" customHeight="1">
      <c r="B3" s="417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9"/>
    </row>
    <row r="4" spans="2:24" ht="15" customHeight="1">
      <c r="B4" s="417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9"/>
    </row>
    <row r="5" spans="2:24" ht="12.75" customHeight="1" thickBot="1">
      <c r="B5" s="420"/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2"/>
    </row>
    <row r="6" spans="2:24" ht="21" customHeight="1" thickBot="1">
      <c r="B6" s="411" t="s">
        <v>224</v>
      </c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3"/>
    </row>
    <row r="7" spans="2:24" ht="15" customHeight="1">
      <c r="B7" s="408" t="s">
        <v>21</v>
      </c>
      <c r="C7" s="409"/>
      <c r="D7" s="410"/>
      <c r="E7" s="73"/>
      <c r="F7" s="408" t="s">
        <v>1</v>
      </c>
      <c r="G7" s="409"/>
      <c r="H7" s="410"/>
      <c r="I7" s="423"/>
      <c r="J7" s="408" t="s">
        <v>2</v>
      </c>
      <c r="K7" s="409"/>
      <c r="L7" s="409"/>
      <c r="M7" s="409"/>
      <c r="N7" s="409"/>
      <c r="O7" s="409"/>
      <c r="P7" s="409"/>
      <c r="Q7" s="410"/>
      <c r="R7" s="423"/>
      <c r="S7" s="408" t="s">
        <v>3</v>
      </c>
      <c r="T7" s="409"/>
      <c r="U7" s="409"/>
      <c r="V7" s="410"/>
    </row>
    <row r="8" spans="2:24" ht="15.75" customHeight="1" thickBot="1">
      <c r="B8" s="184"/>
      <c r="C8" s="185"/>
      <c r="D8" s="186"/>
      <c r="E8" s="49"/>
      <c r="F8" s="184"/>
      <c r="G8" s="185"/>
      <c r="H8" s="186"/>
      <c r="I8" s="424"/>
      <c r="J8" s="184"/>
      <c r="K8" s="185"/>
      <c r="L8" s="185"/>
      <c r="M8" s="185"/>
      <c r="N8" s="185"/>
      <c r="O8" s="185"/>
      <c r="P8" s="185"/>
      <c r="Q8" s="186"/>
      <c r="R8" s="424"/>
      <c r="S8" s="184"/>
      <c r="T8" s="185"/>
      <c r="U8" s="185"/>
      <c r="V8" s="186"/>
    </row>
    <row r="9" spans="2:24" ht="31.5" customHeight="1">
      <c r="B9" s="194" t="s">
        <v>11</v>
      </c>
      <c r="C9" s="195"/>
      <c r="D9" s="196"/>
      <c r="E9" s="57"/>
      <c r="F9" s="261" t="s">
        <v>12</v>
      </c>
      <c r="G9" s="262"/>
      <c r="H9" s="263"/>
      <c r="I9" s="58"/>
      <c r="J9" s="194" t="s">
        <v>13</v>
      </c>
      <c r="K9" s="195"/>
      <c r="L9" s="195"/>
      <c r="M9" s="195"/>
      <c r="N9" s="195"/>
      <c r="O9" s="195"/>
      <c r="P9" s="195"/>
      <c r="Q9" s="196"/>
      <c r="R9" s="59"/>
      <c r="S9" s="252">
        <v>32329.58</v>
      </c>
      <c r="T9" s="253"/>
      <c r="U9" s="253"/>
      <c r="V9" s="254"/>
      <c r="W9" s="44"/>
      <c r="X9" s="36"/>
    </row>
    <row r="10" spans="2:24" ht="4.5" customHeight="1">
      <c r="B10" s="188"/>
      <c r="C10" s="189"/>
      <c r="D10" s="190"/>
      <c r="E10" s="57"/>
      <c r="F10" s="188"/>
      <c r="G10" s="189"/>
      <c r="H10" s="190"/>
      <c r="I10" s="59"/>
      <c r="J10" s="188"/>
      <c r="K10" s="189"/>
      <c r="L10" s="189"/>
      <c r="M10" s="189"/>
      <c r="N10" s="189"/>
      <c r="O10" s="189"/>
      <c r="P10" s="189"/>
      <c r="Q10" s="190"/>
      <c r="R10" s="59"/>
      <c r="S10" s="188"/>
      <c r="T10" s="189"/>
      <c r="U10" s="189"/>
      <c r="V10" s="190"/>
      <c r="W10" s="36"/>
    </row>
    <row r="11" spans="2:24" ht="15.75">
      <c r="B11" s="194" t="s">
        <v>71</v>
      </c>
      <c r="C11" s="195"/>
      <c r="D11" s="196"/>
      <c r="E11" s="57"/>
      <c r="F11" s="194" t="s">
        <v>48</v>
      </c>
      <c r="G11" s="195"/>
      <c r="H11" s="196"/>
      <c r="I11" s="58"/>
      <c r="J11" s="264" t="s">
        <v>72</v>
      </c>
      <c r="K11" s="265"/>
      <c r="L11" s="265"/>
      <c r="M11" s="265"/>
      <c r="N11" s="265"/>
      <c r="O11" s="265"/>
      <c r="P11" s="265"/>
      <c r="Q11" s="266"/>
      <c r="R11" s="59"/>
      <c r="S11" s="200">
        <v>29104.63</v>
      </c>
      <c r="T11" s="201"/>
      <c r="U11" s="201"/>
      <c r="V11" s="202"/>
      <c r="W11" s="44"/>
    </row>
    <row r="12" spans="2:24" ht="6" customHeight="1">
      <c r="B12" s="188"/>
      <c r="C12" s="189"/>
      <c r="D12" s="190"/>
      <c r="E12" s="57"/>
      <c r="F12" s="188"/>
      <c r="G12" s="189"/>
      <c r="H12" s="190"/>
      <c r="I12" s="59"/>
      <c r="J12" s="188"/>
      <c r="K12" s="189"/>
      <c r="L12" s="189"/>
      <c r="M12" s="189"/>
      <c r="N12" s="189"/>
      <c r="O12" s="189"/>
      <c r="P12" s="189"/>
      <c r="Q12" s="190"/>
      <c r="R12" s="59"/>
      <c r="S12" s="188"/>
      <c r="T12" s="189"/>
      <c r="U12" s="189"/>
      <c r="V12" s="190"/>
      <c r="W12" s="36"/>
    </row>
    <row r="13" spans="2:24" ht="15.75">
      <c r="B13" s="206" t="s">
        <v>84</v>
      </c>
      <c r="C13" s="207"/>
      <c r="D13" s="208"/>
      <c r="E13" s="57"/>
      <c r="F13" s="206" t="s">
        <v>23</v>
      </c>
      <c r="G13" s="207"/>
      <c r="H13" s="208"/>
      <c r="I13" s="58"/>
      <c r="J13" s="206" t="s">
        <v>85</v>
      </c>
      <c r="K13" s="207"/>
      <c r="L13" s="207"/>
      <c r="M13" s="207"/>
      <c r="N13" s="207"/>
      <c r="O13" s="207"/>
      <c r="P13" s="207"/>
      <c r="Q13" s="208"/>
      <c r="R13" s="59"/>
      <c r="S13" s="276">
        <v>26015.27</v>
      </c>
      <c r="T13" s="277"/>
      <c r="U13" s="277"/>
      <c r="V13" s="278"/>
      <c r="W13" s="45"/>
      <c r="X13" s="36"/>
    </row>
    <row r="14" spans="2:24" ht="5.25" customHeight="1">
      <c r="B14" s="188"/>
      <c r="C14" s="189"/>
      <c r="D14" s="190"/>
      <c r="E14" s="57"/>
      <c r="F14" s="188"/>
      <c r="G14" s="189"/>
      <c r="H14" s="190"/>
      <c r="I14" s="58"/>
      <c r="J14" s="188"/>
      <c r="K14" s="189"/>
      <c r="L14" s="189"/>
      <c r="M14" s="189"/>
      <c r="N14" s="189"/>
      <c r="O14" s="189"/>
      <c r="P14" s="189"/>
      <c r="Q14" s="190"/>
      <c r="R14" s="59"/>
      <c r="S14" s="188"/>
      <c r="T14" s="189"/>
      <c r="U14" s="189"/>
      <c r="V14" s="190"/>
      <c r="W14" s="36"/>
    </row>
    <row r="15" spans="2:24" ht="15.75">
      <c r="B15" s="188" t="s">
        <v>103</v>
      </c>
      <c r="C15" s="189"/>
      <c r="D15" s="190"/>
      <c r="E15" s="57"/>
      <c r="F15" s="188" t="s">
        <v>23</v>
      </c>
      <c r="G15" s="189"/>
      <c r="H15" s="190"/>
      <c r="I15" s="58"/>
      <c r="J15" s="188" t="s">
        <v>104</v>
      </c>
      <c r="K15" s="189"/>
      <c r="L15" s="189"/>
      <c r="M15" s="189"/>
      <c r="N15" s="189"/>
      <c r="O15" s="189"/>
      <c r="P15" s="189"/>
      <c r="Q15" s="190"/>
      <c r="R15" s="59"/>
      <c r="S15" s="191">
        <v>20806.63</v>
      </c>
      <c r="T15" s="192"/>
      <c r="U15" s="192"/>
      <c r="V15" s="193"/>
      <c r="W15" s="47"/>
      <c r="X15" s="36"/>
    </row>
    <row r="16" spans="2:24" ht="5.25" customHeight="1">
      <c r="B16" s="188"/>
      <c r="C16" s="189"/>
      <c r="D16" s="190"/>
      <c r="E16" s="57"/>
      <c r="F16" s="188"/>
      <c r="G16" s="189"/>
      <c r="H16" s="190"/>
      <c r="I16" s="58"/>
      <c r="J16" s="188"/>
      <c r="K16" s="189"/>
      <c r="L16" s="189"/>
      <c r="M16" s="189"/>
      <c r="N16" s="189"/>
      <c r="O16" s="189"/>
      <c r="P16" s="189"/>
      <c r="Q16" s="190"/>
      <c r="R16" s="59"/>
      <c r="S16" s="188"/>
      <c r="T16" s="189"/>
      <c r="U16" s="189"/>
      <c r="V16" s="190"/>
      <c r="W16" s="36"/>
      <c r="X16" s="36"/>
    </row>
    <row r="17" spans="2:24" ht="49.5" customHeight="1">
      <c r="B17" s="194" t="s">
        <v>118</v>
      </c>
      <c r="C17" s="195"/>
      <c r="D17" s="196"/>
      <c r="E17" s="57"/>
      <c r="F17" s="194" t="s">
        <v>48</v>
      </c>
      <c r="G17" s="195"/>
      <c r="H17" s="196"/>
      <c r="I17" s="58"/>
      <c r="J17" s="380" t="s">
        <v>119</v>
      </c>
      <c r="K17" s="381"/>
      <c r="L17" s="381"/>
      <c r="M17" s="381"/>
      <c r="N17" s="381"/>
      <c r="O17" s="381"/>
      <c r="P17" s="381"/>
      <c r="Q17" s="382"/>
      <c r="R17" s="59"/>
      <c r="S17" s="200">
        <v>1575.3</v>
      </c>
      <c r="T17" s="201"/>
      <c r="U17" s="201"/>
      <c r="V17" s="202"/>
      <c r="W17" s="44"/>
    </row>
    <row r="18" spans="2:24" ht="5.25" customHeight="1">
      <c r="B18" s="188"/>
      <c r="C18" s="189"/>
      <c r="D18" s="190"/>
      <c r="E18" s="57"/>
      <c r="F18" s="188"/>
      <c r="G18" s="189"/>
      <c r="H18" s="190"/>
      <c r="I18" s="58"/>
      <c r="J18" s="188"/>
      <c r="K18" s="189"/>
      <c r="L18" s="189"/>
      <c r="M18" s="189"/>
      <c r="N18" s="189"/>
      <c r="O18" s="189"/>
      <c r="P18" s="189"/>
      <c r="Q18" s="190"/>
      <c r="R18" s="59"/>
      <c r="S18" s="188"/>
      <c r="T18" s="189"/>
      <c r="U18" s="189"/>
      <c r="V18" s="190"/>
      <c r="W18" s="36"/>
    </row>
    <row r="19" spans="2:24" ht="45.75" customHeight="1">
      <c r="B19" s="194" t="s">
        <v>125</v>
      </c>
      <c r="C19" s="195"/>
      <c r="D19" s="196"/>
      <c r="E19" s="57"/>
      <c r="F19" s="261" t="s">
        <v>126</v>
      </c>
      <c r="G19" s="425"/>
      <c r="H19" s="426"/>
      <c r="I19" s="58"/>
      <c r="J19" s="197" t="s">
        <v>127</v>
      </c>
      <c r="K19" s="198"/>
      <c r="L19" s="198"/>
      <c r="M19" s="198"/>
      <c r="N19" s="198"/>
      <c r="O19" s="198"/>
      <c r="P19" s="198"/>
      <c r="Q19" s="199"/>
      <c r="R19" s="59"/>
      <c r="S19" s="200">
        <v>116.65</v>
      </c>
      <c r="T19" s="201"/>
      <c r="U19" s="201"/>
      <c r="V19" s="202"/>
      <c r="W19" s="44"/>
      <c r="X19" s="36"/>
    </row>
    <row r="20" spans="2:24" ht="5.25" customHeight="1">
      <c r="B20" s="188"/>
      <c r="C20" s="189"/>
      <c r="D20" s="190"/>
      <c r="E20" s="57"/>
      <c r="F20" s="188"/>
      <c r="G20" s="189"/>
      <c r="H20" s="190"/>
      <c r="I20" s="58"/>
      <c r="J20" s="188"/>
      <c r="K20" s="189"/>
      <c r="L20" s="189"/>
      <c r="M20" s="189"/>
      <c r="N20" s="189"/>
      <c r="O20" s="189"/>
      <c r="P20" s="189"/>
      <c r="Q20" s="190"/>
      <c r="R20" s="59"/>
      <c r="S20" s="188"/>
      <c r="T20" s="189"/>
      <c r="U20" s="189"/>
      <c r="V20" s="190"/>
      <c r="W20" s="36"/>
    </row>
    <row r="21" spans="2:24" ht="33" customHeight="1">
      <c r="B21" s="188" t="s">
        <v>128</v>
      </c>
      <c r="C21" s="189"/>
      <c r="D21" s="190"/>
      <c r="E21" s="57"/>
      <c r="F21" s="188" t="s">
        <v>48</v>
      </c>
      <c r="G21" s="189"/>
      <c r="H21" s="190"/>
      <c r="I21" s="58"/>
      <c r="J21" s="197" t="s">
        <v>210</v>
      </c>
      <c r="K21" s="198"/>
      <c r="L21" s="198"/>
      <c r="M21" s="198"/>
      <c r="N21" s="198"/>
      <c r="O21" s="198"/>
      <c r="P21" s="198"/>
      <c r="Q21" s="199"/>
      <c r="R21" s="59"/>
      <c r="S21" s="191">
        <v>2434.64</v>
      </c>
      <c r="T21" s="192"/>
      <c r="U21" s="192"/>
      <c r="V21" s="193"/>
      <c r="W21" s="47"/>
      <c r="X21" s="36"/>
    </row>
    <row r="22" spans="2:24" ht="5.25" customHeight="1">
      <c r="B22" s="188"/>
      <c r="C22" s="189"/>
      <c r="D22" s="190"/>
      <c r="E22" s="57"/>
      <c r="F22" s="188"/>
      <c r="G22" s="189"/>
      <c r="H22" s="190"/>
      <c r="I22" s="58"/>
      <c r="J22" s="188"/>
      <c r="K22" s="189"/>
      <c r="L22" s="189"/>
      <c r="M22" s="189"/>
      <c r="N22" s="189"/>
      <c r="O22" s="189"/>
      <c r="P22" s="189"/>
      <c r="Q22" s="190"/>
      <c r="R22" s="59"/>
      <c r="S22" s="188"/>
      <c r="T22" s="189"/>
      <c r="U22" s="189"/>
      <c r="V22" s="190"/>
      <c r="W22" s="36"/>
      <c r="X22" s="36"/>
    </row>
    <row r="23" spans="2:24" ht="15.75">
      <c r="B23" s="188" t="s">
        <v>130</v>
      </c>
      <c r="C23" s="189"/>
      <c r="D23" s="190"/>
      <c r="E23" s="57"/>
      <c r="F23" s="188" t="s">
        <v>48</v>
      </c>
      <c r="G23" s="189"/>
      <c r="H23" s="190"/>
      <c r="I23" s="58"/>
      <c r="J23" s="188" t="s">
        <v>131</v>
      </c>
      <c r="K23" s="189"/>
      <c r="L23" s="189"/>
      <c r="M23" s="189"/>
      <c r="N23" s="189"/>
      <c r="O23" s="189"/>
      <c r="P23" s="189"/>
      <c r="Q23" s="190"/>
      <c r="R23" s="59"/>
      <c r="S23" s="191">
        <v>1271.1400000000001</v>
      </c>
      <c r="T23" s="192"/>
      <c r="U23" s="192"/>
      <c r="V23" s="193"/>
      <c r="W23" s="47"/>
      <c r="X23" s="36"/>
    </row>
    <row r="24" spans="2:24" ht="5.25" customHeight="1">
      <c r="B24" s="188"/>
      <c r="C24" s="189"/>
      <c r="D24" s="190"/>
      <c r="E24" s="57"/>
      <c r="F24" s="188"/>
      <c r="G24" s="189"/>
      <c r="H24" s="190"/>
      <c r="I24" s="58"/>
      <c r="J24" s="188"/>
      <c r="K24" s="189"/>
      <c r="L24" s="189"/>
      <c r="M24" s="189"/>
      <c r="N24" s="189"/>
      <c r="O24" s="189"/>
      <c r="P24" s="189"/>
      <c r="Q24" s="190"/>
      <c r="R24" s="59"/>
      <c r="S24" s="188"/>
      <c r="T24" s="189"/>
      <c r="U24" s="189"/>
      <c r="V24" s="190"/>
      <c r="W24" s="36"/>
    </row>
    <row r="25" spans="2:24" s="38" customFormat="1" ht="15.75">
      <c r="B25" s="303" t="s">
        <v>92</v>
      </c>
      <c r="C25" s="304"/>
      <c r="D25" s="305"/>
      <c r="E25" s="60"/>
      <c r="F25" s="303" t="s">
        <v>93</v>
      </c>
      <c r="G25" s="304"/>
      <c r="H25" s="305"/>
      <c r="I25" s="61"/>
      <c r="J25" s="303" t="s">
        <v>94</v>
      </c>
      <c r="K25" s="304"/>
      <c r="L25" s="304"/>
      <c r="M25" s="304"/>
      <c r="N25" s="304"/>
      <c r="O25" s="304"/>
      <c r="P25" s="304"/>
      <c r="Q25" s="305"/>
      <c r="R25" s="62"/>
      <c r="S25" s="348">
        <v>46096.94999999999</v>
      </c>
      <c r="T25" s="349"/>
      <c r="U25" s="349"/>
      <c r="V25" s="350"/>
      <c r="W25" s="48"/>
      <c r="X25" s="40"/>
    </row>
    <row r="26" spans="2:24" ht="4.5" customHeight="1">
      <c r="B26" s="188"/>
      <c r="C26" s="189"/>
      <c r="D26" s="190"/>
      <c r="E26" s="57"/>
      <c r="F26" s="188"/>
      <c r="G26" s="189"/>
      <c r="H26" s="190"/>
      <c r="I26" s="58"/>
      <c r="J26" s="188"/>
      <c r="K26" s="189"/>
      <c r="L26" s="189"/>
      <c r="M26" s="189"/>
      <c r="N26" s="189"/>
      <c r="O26" s="189"/>
      <c r="P26" s="189"/>
      <c r="Q26" s="190"/>
      <c r="R26" s="59"/>
      <c r="S26" s="188"/>
      <c r="T26" s="189"/>
      <c r="U26" s="189"/>
      <c r="V26" s="190"/>
      <c r="W26" s="36"/>
    </row>
    <row r="27" spans="2:24" ht="15.75">
      <c r="B27" s="188" t="s">
        <v>159</v>
      </c>
      <c r="C27" s="189"/>
      <c r="D27" s="190"/>
      <c r="E27" s="57"/>
      <c r="F27" s="188" t="s">
        <v>158</v>
      </c>
      <c r="G27" s="189"/>
      <c r="H27" s="190"/>
      <c r="I27" s="58"/>
      <c r="J27" s="188" t="s">
        <v>157</v>
      </c>
      <c r="K27" s="189"/>
      <c r="L27" s="189"/>
      <c r="M27" s="189"/>
      <c r="N27" s="189"/>
      <c r="O27" s="189"/>
      <c r="P27" s="189"/>
      <c r="Q27" s="190"/>
      <c r="R27" s="59"/>
      <c r="S27" s="191">
        <v>1154.17</v>
      </c>
      <c r="T27" s="192"/>
      <c r="U27" s="192"/>
      <c r="V27" s="193"/>
    </row>
    <row r="28" spans="2:24" ht="15.75" thickBot="1">
      <c r="B28" s="427"/>
      <c r="C28" s="428"/>
      <c r="D28" s="429"/>
      <c r="E28" s="12"/>
      <c r="F28" s="162"/>
      <c r="G28" s="163"/>
      <c r="H28" s="164"/>
      <c r="I28" s="13"/>
      <c r="J28" s="165"/>
      <c r="K28" s="166"/>
      <c r="L28" s="166"/>
      <c r="M28" s="166"/>
      <c r="N28" s="166"/>
      <c r="O28" s="166"/>
      <c r="P28" s="166"/>
      <c r="Q28" s="167"/>
      <c r="R28" s="19"/>
      <c r="S28" s="430"/>
      <c r="T28" s="431"/>
      <c r="U28" s="431"/>
      <c r="V28" s="432"/>
    </row>
    <row r="29" spans="2:24" ht="15.75" thickBot="1">
      <c r="F29" s="8"/>
      <c r="G29" s="8"/>
      <c r="H29" s="8"/>
      <c r="I29" s="10"/>
      <c r="J29" s="8"/>
      <c r="K29" s="8"/>
      <c r="L29" s="8"/>
      <c r="M29" s="8"/>
      <c r="N29" s="8"/>
      <c r="O29" s="8"/>
      <c r="P29" s="8"/>
      <c r="Q29" s="8"/>
      <c r="R29" s="11"/>
      <c r="S29" s="8"/>
      <c r="T29" s="8"/>
      <c r="U29" s="8"/>
      <c r="V29" s="8"/>
    </row>
    <row r="30" spans="2:24" ht="16.5" thickBot="1">
      <c r="F30" s="8"/>
      <c r="G30" s="8"/>
      <c r="H30" s="8"/>
      <c r="I30" s="10"/>
      <c r="J30" s="8"/>
      <c r="K30" s="8"/>
      <c r="L30" s="8"/>
      <c r="M30" s="8"/>
      <c r="N30" s="8"/>
      <c r="O30" s="8"/>
      <c r="P30" s="8"/>
      <c r="Q30" s="8"/>
      <c r="R30" s="11"/>
      <c r="S30" s="76" t="s">
        <v>17</v>
      </c>
      <c r="T30" s="77">
        <f>S9+S11+S13+S15+S17+S19+S21+S23+S25+S27</f>
        <v>160904.96000000002</v>
      </c>
      <c r="U30" s="79" t="s">
        <v>18</v>
      </c>
      <c r="V30" s="8"/>
      <c r="W30">
        <f>T30/8</f>
        <v>20113.120000000003</v>
      </c>
    </row>
    <row r="31" spans="2:24" ht="16.5" thickBot="1">
      <c r="F31" s="8"/>
      <c r="G31" s="8"/>
      <c r="H31" s="8"/>
      <c r="I31" s="8"/>
      <c r="S31" s="76" t="s">
        <v>17</v>
      </c>
      <c r="T31" s="77">
        <f>W30/1000</f>
        <v>20.113120000000002</v>
      </c>
      <c r="U31" s="79" t="s">
        <v>19</v>
      </c>
    </row>
  </sheetData>
  <mergeCells count="88">
    <mergeCell ref="B28:D28"/>
    <mergeCell ref="F28:H28"/>
    <mergeCell ref="J28:Q28"/>
    <mergeCell ref="S28:V28"/>
    <mergeCell ref="B27:D27"/>
    <mergeCell ref="F27:H27"/>
    <mergeCell ref="J27:Q27"/>
    <mergeCell ref="S27:V27"/>
    <mergeCell ref="B25:D25"/>
    <mergeCell ref="F25:H25"/>
    <mergeCell ref="J25:Q25"/>
    <mergeCell ref="S25:V25"/>
    <mergeCell ref="B26:D26"/>
    <mergeCell ref="F26:H26"/>
    <mergeCell ref="J26:Q26"/>
    <mergeCell ref="S26:V26"/>
    <mergeCell ref="B23:D23"/>
    <mergeCell ref="F23:H23"/>
    <mergeCell ref="J23:Q23"/>
    <mergeCell ref="S23:V23"/>
    <mergeCell ref="B24:D24"/>
    <mergeCell ref="F24:H24"/>
    <mergeCell ref="J24:Q24"/>
    <mergeCell ref="S24:V24"/>
    <mergeCell ref="B21:D21"/>
    <mergeCell ref="F21:H21"/>
    <mergeCell ref="J21:Q21"/>
    <mergeCell ref="S21:V21"/>
    <mergeCell ref="B22:D22"/>
    <mergeCell ref="F22:H22"/>
    <mergeCell ref="J22:Q22"/>
    <mergeCell ref="S22:V22"/>
    <mergeCell ref="B19:D19"/>
    <mergeCell ref="F19:H19"/>
    <mergeCell ref="J19:Q19"/>
    <mergeCell ref="S19:V19"/>
    <mergeCell ref="B20:D20"/>
    <mergeCell ref="F20:H20"/>
    <mergeCell ref="J20:Q20"/>
    <mergeCell ref="S20:V20"/>
    <mergeCell ref="B17:D17"/>
    <mergeCell ref="F17:H17"/>
    <mergeCell ref="J17:Q17"/>
    <mergeCell ref="S17:V17"/>
    <mergeCell ref="B18:D18"/>
    <mergeCell ref="F18:H18"/>
    <mergeCell ref="J18:Q18"/>
    <mergeCell ref="S18:V18"/>
    <mergeCell ref="B15:D15"/>
    <mergeCell ref="F15:H15"/>
    <mergeCell ref="J15:Q15"/>
    <mergeCell ref="S15:V15"/>
    <mergeCell ref="B16:D16"/>
    <mergeCell ref="F16:H16"/>
    <mergeCell ref="J16:Q16"/>
    <mergeCell ref="S16:V16"/>
    <mergeCell ref="B13:D13"/>
    <mergeCell ref="F13:H13"/>
    <mergeCell ref="J13:Q13"/>
    <mergeCell ref="S13:V13"/>
    <mergeCell ref="B14:D14"/>
    <mergeCell ref="F14:H14"/>
    <mergeCell ref="J14:Q14"/>
    <mergeCell ref="S14:V14"/>
    <mergeCell ref="B11:D11"/>
    <mergeCell ref="F11:H11"/>
    <mergeCell ref="J11:Q11"/>
    <mergeCell ref="S11:V11"/>
    <mergeCell ref="B12:D12"/>
    <mergeCell ref="F12:H12"/>
    <mergeCell ref="J12:Q12"/>
    <mergeCell ref="S12:V12"/>
    <mergeCell ref="B9:D9"/>
    <mergeCell ref="F9:H9"/>
    <mergeCell ref="J9:Q9"/>
    <mergeCell ref="S9:V9"/>
    <mergeCell ref="B10:D10"/>
    <mergeCell ref="F10:H10"/>
    <mergeCell ref="J10:Q10"/>
    <mergeCell ref="S10:V10"/>
    <mergeCell ref="S7:V8"/>
    <mergeCell ref="B6:V6"/>
    <mergeCell ref="B2:V5"/>
    <mergeCell ref="B7:D8"/>
    <mergeCell ref="F7:H8"/>
    <mergeCell ref="I7:I8"/>
    <mergeCell ref="J7:Q8"/>
    <mergeCell ref="R7:R8"/>
  </mergeCells>
  <pageMargins left="0.51181102362204722" right="0.51181102362204722" top="0.78740157480314965" bottom="0.78740157480314965" header="0.31496062992125984" footer="0.31496062992125984"/>
  <pageSetup paperSize="9" scale="68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B1:Y47"/>
  <sheetViews>
    <sheetView topLeftCell="A31" workbookViewId="0">
      <selection activeCell="J59" sqref="J59"/>
    </sheetView>
  </sheetViews>
  <sheetFormatPr defaultRowHeight="15"/>
  <cols>
    <col min="5" max="5" width="1.85546875" customWidth="1"/>
    <col min="9" max="9" width="1.7109375" customWidth="1"/>
    <col min="18" max="18" width="2.140625" customWidth="1"/>
  </cols>
  <sheetData>
    <row r="1" spans="2:22" ht="15" customHeight="1">
      <c r="B1" s="433" t="s">
        <v>165</v>
      </c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4"/>
    </row>
    <row r="2" spans="2:22" ht="15.75" customHeight="1" thickBot="1"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4"/>
    </row>
    <row r="3" spans="2:22">
      <c r="B3" s="435" t="s">
        <v>21</v>
      </c>
      <c r="C3" s="436"/>
      <c r="D3" s="437"/>
      <c r="E3" s="1"/>
      <c r="F3" s="435" t="s">
        <v>1</v>
      </c>
      <c r="G3" s="436"/>
      <c r="H3" s="437"/>
      <c r="I3" s="109"/>
      <c r="J3" s="435" t="s">
        <v>2</v>
      </c>
      <c r="K3" s="436"/>
      <c r="L3" s="436"/>
      <c r="M3" s="436"/>
      <c r="N3" s="436"/>
      <c r="O3" s="436"/>
      <c r="P3" s="436"/>
      <c r="Q3" s="437"/>
      <c r="R3" s="109"/>
      <c r="S3" s="435" t="s">
        <v>3</v>
      </c>
      <c r="T3" s="436"/>
      <c r="U3" s="436"/>
      <c r="V3" s="437"/>
    </row>
    <row r="4" spans="2:22" ht="15.75" thickBot="1">
      <c r="B4" s="438"/>
      <c r="C4" s="439"/>
      <c r="D4" s="440"/>
      <c r="E4" s="1"/>
      <c r="F4" s="438"/>
      <c r="G4" s="439"/>
      <c r="H4" s="440"/>
      <c r="I4" s="110"/>
      <c r="J4" s="438"/>
      <c r="K4" s="439"/>
      <c r="L4" s="439"/>
      <c r="M4" s="439"/>
      <c r="N4" s="439"/>
      <c r="O4" s="439"/>
      <c r="P4" s="439"/>
      <c r="Q4" s="440"/>
      <c r="R4" s="110"/>
      <c r="S4" s="438"/>
      <c r="T4" s="439"/>
      <c r="U4" s="439"/>
      <c r="V4" s="440"/>
    </row>
    <row r="5" spans="2:22">
      <c r="B5" s="441"/>
      <c r="C5" s="442"/>
      <c r="D5" s="443"/>
      <c r="E5" s="1"/>
      <c r="F5" s="111" t="s">
        <v>166</v>
      </c>
      <c r="G5" s="112"/>
      <c r="H5" s="113"/>
      <c r="I5" s="3"/>
      <c r="J5" s="111" t="s">
        <v>167</v>
      </c>
      <c r="K5" s="112"/>
      <c r="L5" s="112"/>
      <c r="M5" s="112"/>
      <c r="N5" s="112"/>
      <c r="O5" s="112"/>
      <c r="P5" s="112"/>
      <c r="Q5" s="113"/>
      <c r="R5" s="4"/>
      <c r="S5" s="135">
        <v>3332.24</v>
      </c>
      <c r="T5" s="136"/>
      <c r="U5" s="136"/>
      <c r="V5" s="137"/>
    </row>
    <row r="6" spans="2:22" ht="6.75" customHeight="1">
      <c r="B6" s="111"/>
      <c r="C6" s="112"/>
      <c r="D6" s="113"/>
      <c r="E6" s="1"/>
      <c r="F6" s="111"/>
      <c r="G6" s="112"/>
      <c r="H6" s="113"/>
      <c r="I6" s="4"/>
      <c r="J6" s="111"/>
      <c r="K6" s="112"/>
      <c r="L6" s="112"/>
      <c r="M6" s="112"/>
      <c r="N6" s="112"/>
      <c r="O6" s="112"/>
      <c r="P6" s="112"/>
      <c r="Q6" s="113"/>
      <c r="R6" s="4"/>
      <c r="S6" s="111"/>
      <c r="T6" s="112"/>
      <c r="U6" s="112"/>
      <c r="V6" s="113"/>
    </row>
    <row r="7" spans="2:22">
      <c r="B7" s="111"/>
      <c r="C7" s="112"/>
      <c r="D7" s="113"/>
      <c r="E7" s="1"/>
      <c r="F7" s="111" t="s">
        <v>168</v>
      </c>
      <c r="G7" s="112"/>
      <c r="H7" s="113"/>
      <c r="I7" s="3"/>
      <c r="J7" s="111" t="s">
        <v>169</v>
      </c>
      <c r="K7" s="112"/>
      <c r="L7" s="112"/>
      <c r="M7" s="112"/>
      <c r="N7" s="112"/>
      <c r="O7" s="112"/>
      <c r="P7" s="112"/>
      <c r="Q7" s="113"/>
      <c r="R7" s="4"/>
      <c r="S7" s="135">
        <v>1564.8</v>
      </c>
      <c r="T7" s="136"/>
      <c r="U7" s="136"/>
      <c r="V7" s="137"/>
    </row>
    <row r="8" spans="2:22" ht="6.75" customHeight="1">
      <c r="B8" s="111"/>
      <c r="C8" s="112"/>
      <c r="D8" s="113"/>
      <c r="E8" s="1"/>
      <c r="F8" s="111"/>
      <c r="G8" s="112"/>
      <c r="H8" s="113"/>
      <c r="I8" s="4"/>
      <c r="J8" s="111"/>
      <c r="K8" s="112"/>
      <c r="L8" s="112"/>
      <c r="M8" s="112"/>
      <c r="N8" s="112"/>
      <c r="O8" s="112"/>
      <c r="P8" s="112"/>
      <c r="Q8" s="113"/>
      <c r="R8" s="4"/>
      <c r="S8" s="111"/>
      <c r="T8" s="112"/>
      <c r="U8" s="112"/>
      <c r="V8" s="113"/>
    </row>
    <row r="9" spans="2:22">
      <c r="B9" s="111"/>
      <c r="C9" s="112"/>
      <c r="D9" s="113"/>
      <c r="E9" s="1"/>
      <c r="F9" s="111" t="s">
        <v>170</v>
      </c>
      <c r="G9" s="112"/>
      <c r="H9" s="113"/>
      <c r="I9" s="3"/>
      <c r="J9" s="111" t="s">
        <v>171</v>
      </c>
      <c r="K9" s="112"/>
      <c r="L9" s="112"/>
      <c r="M9" s="112"/>
      <c r="N9" s="112"/>
      <c r="O9" s="112"/>
      <c r="P9" s="112"/>
      <c r="Q9" s="113"/>
      <c r="R9" s="4"/>
      <c r="S9" s="135">
        <v>3351.29</v>
      </c>
      <c r="T9" s="136"/>
      <c r="U9" s="136"/>
      <c r="V9" s="137"/>
    </row>
    <row r="10" spans="2:22" ht="6.75" customHeight="1">
      <c r="B10" s="111"/>
      <c r="C10" s="112"/>
      <c r="D10" s="113"/>
      <c r="E10" s="1"/>
      <c r="F10" s="111"/>
      <c r="G10" s="112"/>
      <c r="H10" s="113"/>
      <c r="I10" s="3"/>
      <c r="J10" s="111"/>
      <c r="K10" s="112"/>
      <c r="L10" s="112"/>
      <c r="M10" s="112"/>
      <c r="N10" s="112"/>
      <c r="O10" s="112"/>
      <c r="P10" s="112"/>
      <c r="Q10" s="113"/>
      <c r="R10" s="4"/>
      <c r="S10" s="111"/>
      <c r="T10" s="112"/>
      <c r="U10" s="112"/>
      <c r="V10" s="113"/>
    </row>
    <row r="11" spans="2:22">
      <c r="B11" s="111"/>
      <c r="C11" s="112"/>
      <c r="D11" s="113"/>
      <c r="E11" s="1"/>
      <c r="F11" s="111" t="s">
        <v>172</v>
      </c>
      <c r="G11" s="112"/>
      <c r="H11" s="113"/>
      <c r="I11" s="3"/>
      <c r="J11" s="111" t="s">
        <v>173</v>
      </c>
      <c r="K11" s="112"/>
      <c r="L11" s="112"/>
      <c r="M11" s="112"/>
      <c r="N11" s="112"/>
      <c r="O11" s="112"/>
      <c r="P11" s="112"/>
      <c r="Q11" s="113"/>
      <c r="R11" s="4"/>
      <c r="S11" s="135">
        <v>1472.36</v>
      </c>
      <c r="T11" s="136"/>
      <c r="U11" s="136"/>
      <c r="V11" s="137"/>
    </row>
    <row r="12" spans="2:22" ht="7.5" customHeight="1">
      <c r="B12" s="111"/>
      <c r="C12" s="112"/>
      <c r="D12" s="113"/>
      <c r="E12" s="1"/>
      <c r="F12" s="111"/>
      <c r="G12" s="112"/>
      <c r="H12" s="113"/>
      <c r="I12" s="3"/>
      <c r="J12" s="111"/>
      <c r="K12" s="112"/>
      <c r="L12" s="112"/>
      <c r="M12" s="112"/>
      <c r="N12" s="112"/>
      <c r="O12" s="112"/>
      <c r="P12" s="112"/>
      <c r="Q12" s="113"/>
      <c r="R12" s="4"/>
      <c r="S12" s="111"/>
      <c r="T12" s="112"/>
      <c r="U12" s="112"/>
      <c r="V12" s="113"/>
    </row>
    <row r="13" spans="2:22">
      <c r="B13" s="111"/>
      <c r="C13" s="112"/>
      <c r="D13" s="113"/>
      <c r="E13" s="1"/>
      <c r="F13" s="111" t="s">
        <v>166</v>
      </c>
      <c r="G13" s="112"/>
      <c r="H13" s="113"/>
      <c r="I13" s="3"/>
      <c r="J13" s="111" t="s">
        <v>174</v>
      </c>
      <c r="K13" s="112"/>
      <c r="L13" s="112"/>
      <c r="M13" s="112"/>
      <c r="N13" s="112"/>
      <c r="O13" s="112"/>
      <c r="P13" s="112"/>
      <c r="Q13" s="113"/>
      <c r="R13" s="4"/>
      <c r="S13" s="135">
        <v>7344.78</v>
      </c>
      <c r="T13" s="136"/>
      <c r="U13" s="136"/>
      <c r="V13" s="137"/>
    </row>
    <row r="14" spans="2:22" ht="6.75" customHeight="1">
      <c r="B14" s="111"/>
      <c r="C14" s="112"/>
      <c r="D14" s="113"/>
      <c r="E14" s="1"/>
      <c r="F14" s="111"/>
      <c r="G14" s="112"/>
      <c r="H14" s="113"/>
      <c r="I14" s="3"/>
      <c r="J14" s="111"/>
      <c r="K14" s="112"/>
      <c r="L14" s="112"/>
      <c r="M14" s="112"/>
      <c r="N14" s="112"/>
      <c r="O14" s="112"/>
      <c r="P14" s="112"/>
      <c r="Q14" s="113"/>
      <c r="R14" s="4"/>
      <c r="S14" s="111"/>
      <c r="T14" s="112"/>
      <c r="U14" s="112"/>
      <c r="V14" s="113"/>
    </row>
    <row r="15" spans="2:22">
      <c r="B15" s="114"/>
      <c r="C15" s="115"/>
      <c r="D15" s="116"/>
      <c r="E15" s="1"/>
      <c r="F15" s="114" t="s">
        <v>175</v>
      </c>
      <c r="G15" s="115"/>
      <c r="H15" s="116"/>
      <c r="I15" s="3"/>
      <c r="J15" s="117" t="s">
        <v>176</v>
      </c>
      <c r="K15" s="118"/>
      <c r="L15" s="118"/>
      <c r="M15" s="118"/>
      <c r="N15" s="118"/>
      <c r="O15" s="118"/>
      <c r="P15" s="118"/>
      <c r="Q15" s="119"/>
      <c r="R15" s="4"/>
      <c r="S15" s="120">
        <v>1782.55</v>
      </c>
      <c r="T15" s="121"/>
      <c r="U15" s="121"/>
      <c r="V15" s="122"/>
    </row>
    <row r="16" spans="2:22" ht="7.5" customHeight="1">
      <c r="B16" s="111"/>
      <c r="C16" s="112"/>
      <c r="D16" s="113"/>
      <c r="E16" s="1"/>
      <c r="F16" s="111"/>
      <c r="G16" s="112"/>
      <c r="H16" s="113"/>
      <c r="I16" s="3"/>
      <c r="J16" s="111"/>
      <c r="K16" s="112"/>
      <c r="L16" s="112"/>
      <c r="M16" s="112"/>
      <c r="N16" s="112"/>
      <c r="O16" s="112"/>
      <c r="P16" s="112"/>
      <c r="Q16" s="113"/>
      <c r="R16" s="4"/>
      <c r="S16" s="111"/>
      <c r="T16" s="112"/>
      <c r="U16" s="112"/>
      <c r="V16" s="113"/>
    </row>
    <row r="17" spans="2:22">
      <c r="B17" s="111"/>
      <c r="C17" s="112"/>
      <c r="D17" s="113"/>
      <c r="E17" s="1"/>
      <c r="F17" s="111" t="s">
        <v>177</v>
      </c>
      <c r="G17" s="112"/>
      <c r="H17" s="113"/>
      <c r="I17" s="3"/>
      <c r="J17" s="132" t="s">
        <v>178</v>
      </c>
      <c r="K17" s="133"/>
      <c r="L17" s="133"/>
      <c r="M17" s="133"/>
      <c r="N17" s="133"/>
      <c r="O17" s="133"/>
      <c r="P17" s="133"/>
      <c r="Q17" s="134"/>
      <c r="R17" s="4"/>
      <c r="S17" s="135">
        <v>2819.08</v>
      </c>
      <c r="T17" s="136"/>
      <c r="U17" s="136"/>
      <c r="V17" s="137"/>
    </row>
    <row r="18" spans="2:22" ht="6.75" customHeight="1">
      <c r="B18" s="111"/>
      <c r="C18" s="112"/>
      <c r="D18" s="113"/>
      <c r="E18" s="1"/>
      <c r="F18" s="111"/>
      <c r="G18" s="112"/>
      <c r="H18" s="113"/>
      <c r="I18" s="3"/>
      <c r="J18" s="111"/>
      <c r="K18" s="112"/>
      <c r="L18" s="112"/>
      <c r="M18" s="112"/>
      <c r="N18" s="112"/>
      <c r="O18" s="112"/>
      <c r="P18" s="112"/>
      <c r="Q18" s="113"/>
      <c r="R18" s="4"/>
      <c r="S18" s="111"/>
      <c r="T18" s="112"/>
      <c r="U18" s="112"/>
      <c r="V18" s="113"/>
    </row>
    <row r="19" spans="2:22">
      <c r="B19" s="111"/>
      <c r="C19" s="112"/>
      <c r="D19" s="113"/>
      <c r="E19" s="1"/>
      <c r="F19" s="111" t="s">
        <v>143</v>
      </c>
      <c r="G19" s="112"/>
      <c r="H19" s="113"/>
      <c r="I19" s="3"/>
      <c r="J19" s="111" t="s">
        <v>179</v>
      </c>
      <c r="K19" s="112"/>
      <c r="L19" s="112"/>
      <c r="M19" s="112"/>
      <c r="N19" s="112"/>
      <c r="O19" s="112"/>
      <c r="P19" s="112"/>
      <c r="Q19" s="113"/>
      <c r="R19" s="4"/>
      <c r="S19" s="135">
        <v>1504.72</v>
      </c>
      <c r="T19" s="136"/>
      <c r="U19" s="136"/>
      <c r="V19" s="137"/>
    </row>
    <row r="20" spans="2:22" ht="7.5" customHeight="1">
      <c r="B20" s="111"/>
      <c r="C20" s="112"/>
      <c r="D20" s="113"/>
      <c r="E20" s="1"/>
      <c r="F20" s="111"/>
      <c r="G20" s="112"/>
      <c r="H20" s="113"/>
      <c r="I20" s="3"/>
      <c r="J20" s="111"/>
      <c r="K20" s="112"/>
      <c r="L20" s="112"/>
      <c r="M20" s="112"/>
      <c r="N20" s="112"/>
      <c r="O20" s="112"/>
      <c r="P20" s="112"/>
      <c r="Q20" s="113"/>
      <c r="R20" s="4"/>
      <c r="S20" s="111"/>
      <c r="T20" s="112"/>
      <c r="U20" s="112"/>
      <c r="V20" s="113"/>
    </row>
    <row r="21" spans="2:22">
      <c r="B21" s="111"/>
      <c r="C21" s="112"/>
      <c r="D21" s="113"/>
      <c r="E21" s="1"/>
      <c r="F21" s="111" t="s">
        <v>166</v>
      </c>
      <c r="G21" s="112"/>
      <c r="H21" s="113"/>
      <c r="I21" s="3"/>
      <c r="J21" s="111" t="s">
        <v>180</v>
      </c>
      <c r="K21" s="112"/>
      <c r="L21" s="112"/>
      <c r="M21" s="112"/>
      <c r="N21" s="112"/>
      <c r="O21" s="112"/>
      <c r="P21" s="112"/>
      <c r="Q21" s="113"/>
      <c r="R21" s="4"/>
      <c r="S21" s="135">
        <v>2211.58</v>
      </c>
      <c r="T21" s="136"/>
      <c r="U21" s="136"/>
      <c r="V21" s="137"/>
    </row>
    <row r="22" spans="2:22" ht="6.75" customHeight="1">
      <c r="B22" s="111"/>
      <c r="C22" s="112"/>
      <c r="D22" s="113"/>
      <c r="E22" s="1"/>
      <c r="F22" s="111"/>
      <c r="G22" s="112"/>
      <c r="H22" s="113"/>
      <c r="I22" s="3"/>
      <c r="J22" s="111"/>
      <c r="K22" s="112"/>
      <c r="L22" s="112"/>
      <c r="M22" s="112"/>
      <c r="N22" s="112"/>
      <c r="O22" s="112"/>
      <c r="P22" s="112"/>
      <c r="Q22" s="113"/>
      <c r="R22" s="4"/>
      <c r="S22" s="111"/>
      <c r="T22" s="112"/>
      <c r="U22" s="112"/>
      <c r="V22" s="113"/>
    </row>
    <row r="23" spans="2:22">
      <c r="B23" s="111"/>
      <c r="C23" s="112"/>
      <c r="D23" s="113"/>
      <c r="E23" s="1"/>
      <c r="F23" s="111" t="s">
        <v>51</v>
      </c>
      <c r="G23" s="112"/>
      <c r="H23" s="113"/>
      <c r="I23" s="3"/>
      <c r="J23" s="111" t="s">
        <v>181</v>
      </c>
      <c r="K23" s="112"/>
      <c r="L23" s="112"/>
      <c r="M23" s="112"/>
      <c r="N23" s="112"/>
      <c r="O23" s="112"/>
      <c r="P23" s="112"/>
      <c r="Q23" s="113"/>
      <c r="R23" s="4"/>
      <c r="S23" s="135">
        <v>1318.05</v>
      </c>
      <c r="T23" s="136"/>
      <c r="U23" s="136"/>
      <c r="V23" s="137"/>
    </row>
    <row r="24" spans="2:22" ht="6.75" customHeight="1">
      <c r="B24" s="111"/>
      <c r="C24" s="112"/>
      <c r="D24" s="113"/>
      <c r="E24" s="1"/>
      <c r="F24" s="111"/>
      <c r="G24" s="112"/>
      <c r="H24" s="113"/>
      <c r="I24" s="3"/>
      <c r="J24" s="111"/>
      <c r="K24" s="112"/>
      <c r="L24" s="112"/>
      <c r="M24" s="112"/>
      <c r="N24" s="112"/>
      <c r="O24" s="112"/>
      <c r="P24" s="112"/>
      <c r="Q24" s="113"/>
      <c r="R24" s="4"/>
      <c r="S24" s="111"/>
      <c r="T24" s="112"/>
      <c r="U24" s="112"/>
      <c r="V24" s="113"/>
    </row>
    <row r="25" spans="2:22">
      <c r="B25" s="111"/>
      <c r="C25" s="112"/>
      <c r="D25" s="113"/>
      <c r="E25" s="1"/>
      <c r="F25" s="111" t="s">
        <v>182</v>
      </c>
      <c r="G25" s="112"/>
      <c r="H25" s="113"/>
      <c r="I25" s="3"/>
      <c r="J25" s="111" t="s">
        <v>183</v>
      </c>
      <c r="K25" s="112"/>
      <c r="L25" s="112"/>
      <c r="M25" s="112"/>
      <c r="N25" s="112"/>
      <c r="O25" s="112"/>
      <c r="P25" s="112"/>
      <c r="Q25" s="113"/>
      <c r="R25" s="4"/>
      <c r="S25" s="135">
        <v>1407.19</v>
      </c>
      <c r="T25" s="136"/>
      <c r="U25" s="136"/>
      <c r="V25" s="137"/>
    </row>
    <row r="26" spans="2:22" ht="6.75" customHeight="1">
      <c r="B26" s="111"/>
      <c r="C26" s="112"/>
      <c r="D26" s="113"/>
      <c r="E26" s="1"/>
      <c r="F26" s="111"/>
      <c r="G26" s="112"/>
      <c r="H26" s="113"/>
      <c r="I26" s="3"/>
      <c r="J26" s="111"/>
      <c r="K26" s="112"/>
      <c r="L26" s="112"/>
      <c r="M26" s="112"/>
      <c r="N26" s="112"/>
      <c r="O26" s="112"/>
      <c r="P26" s="112"/>
      <c r="Q26" s="113"/>
      <c r="R26" s="4"/>
      <c r="S26" s="111"/>
      <c r="T26" s="112"/>
      <c r="U26" s="112"/>
      <c r="V26" s="113"/>
    </row>
    <row r="27" spans="2:22">
      <c r="B27" s="132"/>
      <c r="C27" s="133"/>
      <c r="D27" s="134"/>
      <c r="E27" s="1"/>
      <c r="F27" s="132" t="s">
        <v>184</v>
      </c>
      <c r="G27" s="133"/>
      <c r="H27" s="134"/>
      <c r="I27" s="3"/>
      <c r="J27" s="132" t="s">
        <v>185</v>
      </c>
      <c r="K27" s="133"/>
      <c r="L27" s="133"/>
      <c r="M27" s="133"/>
      <c r="N27" s="133"/>
      <c r="O27" s="133"/>
      <c r="P27" s="133"/>
      <c r="Q27" s="134"/>
      <c r="R27" s="4"/>
      <c r="S27" s="141">
        <v>27342.44</v>
      </c>
      <c r="T27" s="142"/>
      <c r="U27" s="142"/>
      <c r="V27" s="143"/>
    </row>
    <row r="28" spans="2:22" ht="7.5" customHeight="1">
      <c r="B28" s="111"/>
      <c r="C28" s="112"/>
      <c r="D28" s="113"/>
      <c r="E28" s="1"/>
      <c r="F28" s="111"/>
      <c r="G28" s="112"/>
      <c r="H28" s="113"/>
      <c r="I28" s="3"/>
      <c r="J28" s="111"/>
      <c r="K28" s="112"/>
      <c r="L28" s="112"/>
      <c r="M28" s="112"/>
      <c r="N28" s="112"/>
      <c r="O28" s="112"/>
      <c r="P28" s="112"/>
      <c r="Q28" s="113"/>
      <c r="R28" s="4"/>
      <c r="S28" s="111"/>
      <c r="T28" s="112"/>
      <c r="U28" s="112"/>
      <c r="V28" s="113"/>
    </row>
    <row r="29" spans="2:22">
      <c r="B29" s="114"/>
      <c r="C29" s="115"/>
      <c r="D29" s="116"/>
      <c r="E29" s="1"/>
      <c r="F29" s="114" t="s">
        <v>186</v>
      </c>
      <c r="G29" s="115"/>
      <c r="H29" s="116"/>
      <c r="I29" s="3"/>
      <c r="J29" s="147" t="s">
        <v>187</v>
      </c>
      <c r="K29" s="148"/>
      <c r="L29" s="148"/>
      <c r="M29" s="148"/>
      <c r="N29" s="148"/>
      <c r="O29" s="148"/>
      <c r="P29" s="148"/>
      <c r="Q29" s="149"/>
      <c r="R29" s="4"/>
      <c r="S29" s="141">
        <v>3547.73</v>
      </c>
      <c r="T29" s="142"/>
      <c r="U29" s="142"/>
      <c r="V29" s="143"/>
    </row>
    <row r="30" spans="2:22" ht="6.75" customHeight="1">
      <c r="B30" s="111"/>
      <c r="C30" s="112"/>
      <c r="D30" s="113"/>
      <c r="E30" s="1"/>
      <c r="F30" s="111"/>
      <c r="G30" s="112"/>
      <c r="H30" s="113"/>
      <c r="I30" s="8"/>
      <c r="J30" s="111"/>
      <c r="K30" s="112"/>
      <c r="L30" s="112"/>
      <c r="M30" s="112"/>
      <c r="N30" s="112"/>
      <c r="O30" s="112"/>
      <c r="P30" s="112"/>
      <c r="Q30" s="113"/>
      <c r="R30" s="4"/>
      <c r="S30" s="111"/>
      <c r="T30" s="112"/>
      <c r="U30" s="112"/>
      <c r="V30" s="113"/>
    </row>
    <row r="31" spans="2:22">
      <c r="B31" s="114"/>
      <c r="C31" s="115"/>
      <c r="D31" s="116"/>
      <c r="E31" s="1"/>
      <c r="F31" s="114" t="s">
        <v>188</v>
      </c>
      <c r="G31" s="115"/>
      <c r="H31" s="116"/>
      <c r="I31" s="3"/>
      <c r="J31" s="117" t="s">
        <v>189</v>
      </c>
      <c r="K31" s="118"/>
      <c r="L31" s="118"/>
      <c r="M31" s="118"/>
      <c r="N31" s="118"/>
      <c r="O31" s="118"/>
      <c r="P31" s="118"/>
      <c r="Q31" s="119"/>
      <c r="R31" s="4"/>
      <c r="S31" s="120">
        <v>12906.49</v>
      </c>
      <c r="T31" s="121"/>
      <c r="U31" s="121"/>
      <c r="V31" s="122"/>
    </row>
    <row r="32" spans="2:22" ht="7.5" customHeight="1">
      <c r="B32" s="111"/>
      <c r="C32" s="112"/>
      <c r="D32" s="113"/>
      <c r="E32" s="1"/>
      <c r="F32" s="111"/>
      <c r="G32" s="112"/>
      <c r="H32" s="113"/>
      <c r="I32" s="3"/>
      <c r="J32" s="111"/>
      <c r="K32" s="112"/>
      <c r="L32" s="112"/>
      <c r="M32" s="112"/>
      <c r="N32" s="112"/>
      <c r="O32" s="112"/>
      <c r="P32" s="112"/>
      <c r="Q32" s="113"/>
      <c r="R32" s="4"/>
      <c r="S32" s="111"/>
      <c r="T32" s="112"/>
      <c r="U32" s="112"/>
      <c r="V32" s="113"/>
    </row>
    <row r="33" spans="2:25">
      <c r="B33" s="111"/>
      <c r="C33" s="112"/>
      <c r="D33" s="113"/>
      <c r="E33" s="1"/>
      <c r="F33" s="111" t="s">
        <v>51</v>
      </c>
      <c r="G33" s="112"/>
      <c r="H33" s="113"/>
      <c r="I33" s="3"/>
      <c r="J33" s="111" t="s">
        <v>190</v>
      </c>
      <c r="K33" s="112"/>
      <c r="L33" s="112"/>
      <c r="M33" s="112"/>
      <c r="N33" s="112"/>
      <c r="O33" s="112"/>
      <c r="P33" s="112"/>
      <c r="Q33" s="113"/>
      <c r="R33" s="4"/>
      <c r="S33" s="135">
        <v>5965.16</v>
      </c>
      <c r="T33" s="136"/>
      <c r="U33" s="136"/>
      <c r="V33" s="137"/>
    </row>
    <row r="34" spans="2:25" ht="6.75" customHeight="1">
      <c r="B34" s="111"/>
      <c r="C34" s="112"/>
      <c r="D34" s="113"/>
      <c r="E34" s="1"/>
      <c r="F34" s="111"/>
      <c r="G34" s="112"/>
      <c r="H34" s="113"/>
      <c r="I34" s="3"/>
      <c r="J34" s="111"/>
      <c r="K34" s="112"/>
      <c r="L34" s="112"/>
      <c r="M34" s="112"/>
      <c r="N34" s="112"/>
      <c r="O34" s="112"/>
      <c r="P34" s="112"/>
      <c r="Q34" s="113"/>
      <c r="R34" s="4"/>
      <c r="S34" s="111"/>
      <c r="T34" s="112"/>
      <c r="U34" s="112"/>
      <c r="V34" s="113"/>
    </row>
    <row r="35" spans="2:25">
      <c r="B35" s="111"/>
      <c r="C35" s="112"/>
      <c r="D35" s="113"/>
      <c r="E35" s="1"/>
      <c r="F35" s="111" t="s">
        <v>191</v>
      </c>
      <c r="G35" s="112"/>
      <c r="H35" s="113"/>
      <c r="I35" s="9"/>
      <c r="J35" s="111" t="s">
        <v>192</v>
      </c>
      <c r="K35" s="112"/>
      <c r="L35" s="112"/>
      <c r="M35" s="112"/>
      <c r="N35" s="112"/>
      <c r="O35" s="112"/>
      <c r="P35" s="112"/>
      <c r="Q35" s="113"/>
      <c r="R35" s="4"/>
      <c r="S35" s="135">
        <v>7283.65</v>
      </c>
      <c r="T35" s="136"/>
      <c r="U35" s="136"/>
      <c r="V35" s="137"/>
    </row>
    <row r="36" spans="2:25" ht="8.25" customHeight="1">
      <c r="B36" s="111"/>
      <c r="C36" s="112"/>
      <c r="D36" s="113"/>
      <c r="E36" s="1"/>
      <c r="F36" s="111"/>
      <c r="G36" s="112"/>
      <c r="H36" s="113"/>
      <c r="I36" s="3"/>
      <c r="J36" s="111"/>
      <c r="K36" s="112"/>
      <c r="L36" s="112"/>
      <c r="M36" s="112"/>
      <c r="N36" s="112"/>
      <c r="O36" s="112"/>
      <c r="P36" s="112"/>
      <c r="Q36" s="113"/>
      <c r="R36" s="4"/>
      <c r="S36" s="111"/>
      <c r="T36" s="112"/>
      <c r="U36" s="112"/>
      <c r="V36" s="113"/>
    </row>
    <row r="37" spans="2:25">
      <c r="B37" s="240"/>
      <c r="C37" s="241"/>
      <c r="D37" s="242"/>
      <c r="E37" s="1"/>
      <c r="F37" s="240" t="s">
        <v>193</v>
      </c>
      <c r="G37" s="241"/>
      <c r="H37" s="242"/>
      <c r="I37" s="3"/>
      <c r="J37" s="240" t="s">
        <v>194</v>
      </c>
      <c r="K37" s="241"/>
      <c r="L37" s="241"/>
      <c r="M37" s="241"/>
      <c r="N37" s="241"/>
      <c r="O37" s="241"/>
      <c r="P37" s="241"/>
      <c r="Q37" s="242"/>
      <c r="R37" s="4"/>
      <c r="S37" s="243">
        <v>2211.58</v>
      </c>
      <c r="T37" s="244"/>
      <c r="U37" s="244"/>
      <c r="V37" s="245"/>
    </row>
    <row r="38" spans="2:25" ht="7.5" customHeight="1">
      <c r="B38" s="111"/>
      <c r="C38" s="112"/>
      <c r="D38" s="113"/>
      <c r="E38" s="1"/>
      <c r="F38" s="111"/>
      <c r="G38" s="112"/>
      <c r="H38" s="113"/>
      <c r="I38" s="3"/>
      <c r="J38" s="111"/>
      <c r="K38" s="112"/>
      <c r="L38" s="112"/>
      <c r="M38" s="112"/>
      <c r="N38" s="112"/>
      <c r="O38" s="112"/>
      <c r="P38" s="112"/>
      <c r="Q38" s="113"/>
      <c r="R38" s="4"/>
      <c r="S38" s="111"/>
      <c r="T38" s="112"/>
      <c r="U38" s="112"/>
      <c r="V38" s="113"/>
    </row>
    <row r="39" spans="2:25">
      <c r="B39" s="111"/>
      <c r="C39" s="112"/>
      <c r="D39" s="113"/>
      <c r="E39" s="1"/>
      <c r="F39" s="111" t="s">
        <v>99</v>
      </c>
      <c r="G39" s="112"/>
      <c r="H39" s="113"/>
      <c r="I39" s="3"/>
      <c r="J39" s="111" t="s">
        <v>195</v>
      </c>
      <c r="K39" s="112"/>
      <c r="L39" s="112"/>
      <c r="M39" s="112"/>
      <c r="N39" s="112"/>
      <c r="O39" s="112"/>
      <c r="P39" s="112"/>
      <c r="Q39" s="113"/>
      <c r="R39" s="4"/>
      <c r="S39" s="135">
        <v>5988.49</v>
      </c>
      <c r="T39" s="136"/>
      <c r="U39" s="136"/>
      <c r="V39" s="137"/>
    </row>
    <row r="40" spans="2:25" ht="6.75" customHeight="1">
      <c r="B40" s="111"/>
      <c r="C40" s="112"/>
      <c r="D40" s="113"/>
      <c r="E40" s="1"/>
      <c r="F40" s="111"/>
      <c r="G40" s="112"/>
      <c r="H40" s="113"/>
      <c r="I40" s="10"/>
      <c r="J40" s="111"/>
      <c r="K40" s="112"/>
      <c r="L40" s="112"/>
      <c r="M40" s="112"/>
      <c r="N40" s="112"/>
      <c r="O40" s="112"/>
      <c r="P40" s="112"/>
      <c r="Q40" s="113"/>
      <c r="R40" s="4"/>
      <c r="S40" s="111"/>
      <c r="T40" s="112"/>
      <c r="U40" s="112"/>
      <c r="V40" s="113"/>
    </row>
    <row r="41" spans="2:25">
      <c r="B41" s="114"/>
      <c r="C41" s="115"/>
      <c r="D41" s="116"/>
      <c r="E41" s="1"/>
      <c r="F41" s="114" t="s">
        <v>168</v>
      </c>
      <c r="G41" s="115"/>
      <c r="H41" s="116"/>
      <c r="I41" s="3"/>
      <c r="J41" s="117" t="s">
        <v>196</v>
      </c>
      <c r="K41" s="118"/>
      <c r="L41" s="118"/>
      <c r="M41" s="118"/>
      <c r="N41" s="118"/>
      <c r="O41" s="118"/>
      <c r="P41" s="118"/>
      <c r="Q41" s="119"/>
      <c r="R41" s="4"/>
      <c r="S41" s="120">
        <v>880.1</v>
      </c>
      <c r="T41" s="121"/>
      <c r="U41" s="121"/>
      <c r="V41" s="122"/>
    </row>
    <row r="42" spans="2:25" ht="6.75" customHeight="1">
      <c r="B42" s="111"/>
      <c r="C42" s="112"/>
      <c r="D42" s="113"/>
      <c r="E42" s="1"/>
      <c r="F42" s="111"/>
      <c r="G42" s="112"/>
      <c r="H42" s="113"/>
      <c r="I42" s="10"/>
      <c r="J42" s="111"/>
      <c r="K42" s="112"/>
      <c r="L42" s="112"/>
      <c r="M42" s="112"/>
      <c r="N42" s="112"/>
      <c r="O42" s="112"/>
      <c r="P42" s="112"/>
      <c r="Q42" s="113"/>
      <c r="R42" s="4"/>
      <c r="S42" s="111"/>
      <c r="T42" s="112"/>
      <c r="U42" s="112"/>
      <c r="V42" s="113"/>
    </row>
    <row r="43" spans="2:25" ht="15.75" thickBot="1">
      <c r="B43" s="162"/>
      <c r="C43" s="163"/>
      <c r="D43" s="164"/>
      <c r="E43" s="1"/>
      <c r="F43" s="162" t="s">
        <v>168</v>
      </c>
      <c r="G43" s="163"/>
      <c r="H43" s="164"/>
      <c r="I43" s="3"/>
      <c r="J43" s="165" t="s">
        <v>197</v>
      </c>
      <c r="K43" s="166"/>
      <c r="L43" s="166"/>
      <c r="M43" s="166"/>
      <c r="N43" s="166"/>
      <c r="O43" s="166"/>
      <c r="P43" s="166"/>
      <c r="Q43" s="167"/>
      <c r="R43" s="4"/>
      <c r="S43" s="168">
        <v>816.35</v>
      </c>
      <c r="T43" s="169"/>
      <c r="U43" s="169"/>
      <c r="V43" s="170"/>
    </row>
    <row r="44" spans="2:25" ht="15.75" thickBot="1">
      <c r="F44" s="8"/>
      <c r="G44" s="8"/>
      <c r="H44" s="8"/>
      <c r="I44" s="10"/>
      <c r="J44" s="8"/>
      <c r="K44" s="8"/>
      <c r="L44" s="8"/>
      <c r="M44" s="8"/>
      <c r="N44" s="8"/>
      <c r="O44" s="8"/>
      <c r="P44" s="8"/>
      <c r="Q44" s="8"/>
      <c r="R44" s="11"/>
      <c r="S44" s="8"/>
      <c r="T44" s="8"/>
      <c r="U44" s="8"/>
      <c r="V44" s="8"/>
    </row>
    <row r="45" spans="2:25" ht="15.75" thickBot="1">
      <c r="F45" s="8"/>
      <c r="G45" s="8"/>
      <c r="H45" s="8"/>
      <c r="I45" s="10"/>
      <c r="J45" s="8"/>
      <c r="K45" s="8"/>
      <c r="L45" s="8"/>
      <c r="M45" s="8"/>
      <c r="N45" s="8"/>
      <c r="O45" s="8"/>
      <c r="P45" s="8"/>
      <c r="Q45" s="8"/>
      <c r="R45" s="11"/>
      <c r="S45" s="33" t="s">
        <v>17</v>
      </c>
      <c r="T45" s="34">
        <f>S43+S41+S39+S37+S35+S33+S31+S29+S27+S25+S23+S21+S19+S17+S15+S13+S11+S9+S7+S5</f>
        <v>95050.630000000019</v>
      </c>
      <c r="U45" s="35" t="s">
        <v>18</v>
      </c>
      <c r="V45" s="8"/>
    </row>
    <row r="46" spans="2:25" ht="15.75" thickBot="1">
      <c r="F46" s="8"/>
      <c r="G46" s="8"/>
      <c r="H46" s="8"/>
      <c r="I46" s="8"/>
      <c r="S46" s="33" t="s">
        <v>17</v>
      </c>
      <c r="T46" s="34">
        <v>11.88</v>
      </c>
      <c r="U46" s="35" t="s">
        <v>19</v>
      </c>
      <c r="X46">
        <f>T45/8</f>
        <v>11881.328750000002</v>
      </c>
      <c r="Y46" t="s">
        <v>19</v>
      </c>
    </row>
    <row r="47" spans="2:25">
      <c r="X47">
        <f>X46/1000000</f>
        <v>1.1881328750000003E-2</v>
      </c>
    </row>
  </sheetData>
  <mergeCells count="163">
    <mergeCell ref="B43:D43"/>
    <mergeCell ref="F43:H43"/>
    <mergeCell ref="J43:Q43"/>
    <mergeCell ref="S43:V43"/>
    <mergeCell ref="B41:D41"/>
    <mergeCell ref="F41:H41"/>
    <mergeCell ref="J41:Q41"/>
    <mergeCell ref="S41:V41"/>
    <mergeCell ref="B42:D42"/>
    <mergeCell ref="F42:H42"/>
    <mergeCell ref="J42:Q42"/>
    <mergeCell ref="S42:V42"/>
    <mergeCell ref="B39:D39"/>
    <mergeCell ref="F39:H39"/>
    <mergeCell ref="J39:Q39"/>
    <mergeCell ref="S39:V39"/>
    <mergeCell ref="B40:D40"/>
    <mergeCell ref="F40:H40"/>
    <mergeCell ref="J40:Q40"/>
    <mergeCell ref="S40:V40"/>
    <mergeCell ref="B37:D37"/>
    <mergeCell ref="F37:H37"/>
    <mergeCell ref="J37:Q37"/>
    <mergeCell ref="S37:V37"/>
    <mergeCell ref="B38:D38"/>
    <mergeCell ref="F38:H38"/>
    <mergeCell ref="J38:Q38"/>
    <mergeCell ref="S38:V38"/>
    <mergeCell ref="B35:D35"/>
    <mergeCell ref="F35:H35"/>
    <mergeCell ref="J35:Q35"/>
    <mergeCell ref="S35:V35"/>
    <mergeCell ref="B36:D36"/>
    <mergeCell ref="F36:H36"/>
    <mergeCell ref="J36:Q36"/>
    <mergeCell ref="S36:V36"/>
    <mergeCell ref="B33:D33"/>
    <mergeCell ref="F33:H33"/>
    <mergeCell ref="J33:Q33"/>
    <mergeCell ref="S33:V33"/>
    <mergeCell ref="B34:D34"/>
    <mergeCell ref="F34:H34"/>
    <mergeCell ref="J34:Q34"/>
    <mergeCell ref="S34:V34"/>
    <mergeCell ref="B31:D31"/>
    <mergeCell ref="F31:H31"/>
    <mergeCell ref="J31:Q31"/>
    <mergeCell ref="S31:V31"/>
    <mergeCell ref="B32:D32"/>
    <mergeCell ref="F32:H32"/>
    <mergeCell ref="J32:Q32"/>
    <mergeCell ref="S32:V32"/>
    <mergeCell ref="B29:D29"/>
    <mergeCell ref="F29:H29"/>
    <mergeCell ref="J29:Q29"/>
    <mergeCell ref="S29:V29"/>
    <mergeCell ref="B30:D30"/>
    <mergeCell ref="F30:H30"/>
    <mergeCell ref="J30:Q30"/>
    <mergeCell ref="S30:V30"/>
    <mergeCell ref="B27:D27"/>
    <mergeCell ref="F27:H27"/>
    <mergeCell ref="J27:Q27"/>
    <mergeCell ref="S27:V27"/>
    <mergeCell ref="B28:D28"/>
    <mergeCell ref="F28:H28"/>
    <mergeCell ref="J28:Q28"/>
    <mergeCell ref="S28:V28"/>
    <mergeCell ref="B25:D25"/>
    <mergeCell ref="F25:H25"/>
    <mergeCell ref="J25:Q25"/>
    <mergeCell ref="S25:V25"/>
    <mergeCell ref="B26:D26"/>
    <mergeCell ref="F26:H26"/>
    <mergeCell ref="J26:Q26"/>
    <mergeCell ref="S26:V26"/>
    <mergeCell ref="B23:D23"/>
    <mergeCell ref="F23:H23"/>
    <mergeCell ref="J23:Q23"/>
    <mergeCell ref="S23:V23"/>
    <mergeCell ref="B24:D24"/>
    <mergeCell ref="F24:H24"/>
    <mergeCell ref="J24:Q24"/>
    <mergeCell ref="S24:V24"/>
    <mergeCell ref="B21:D21"/>
    <mergeCell ref="F21:H21"/>
    <mergeCell ref="J21:Q21"/>
    <mergeCell ref="S21:V21"/>
    <mergeCell ref="B22:D22"/>
    <mergeCell ref="F22:H22"/>
    <mergeCell ref="J22:Q22"/>
    <mergeCell ref="S22:V22"/>
    <mergeCell ref="B19:D19"/>
    <mergeCell ref="F19:H19"/>
    <mergeCell ref="J19:Q19"/>
    <mergeCell ref="S19:V19"/>
    <mergeCell ref="B20:D20"/>
    <mergeCell ref="F20:H20"/>
    <mergeCell ref="J20:Q20"/>
    <mergeCell ref="S20:V20"/>
    <mergeCell ref="B17:D17"/>
    <mergeCell ref="F17:H17"/>
    <mergeCell ref="J17:Q17"/>
    <mergeCell ref="S17:V17"/>
    <mergeCell ref="B18:D18"/>
    <mergeCell ref="F18:H18"/>
    <mergeCell ref="J18:Q18"/>
    <mergeCell ref="S18:V18"/>
    <mergeCell ref="B15:D15"/>
    <mergeCell ref="F15:H15"/>
    <mergeCell ref="J15:Q15"/>
    <mergeCell ref="S15:V15"/>
    <mergeCell ref="B16:D16"/>
    <mergeCell ref="F16:H16"/>
    <mergeCell ref="J16:Q16"/>
    <mergeCell ref="S16:V16"/>
    <mergeCell ref="B13:D13"/>
    <mergeCell ref="F13:H13"/>
    <mergeCell ref="J13:Q13"/>
    <mergeCell ref="S13:V13"/>
    <mergeCell ref="B14:D14"/>
    <mergeCell ref="F14:H14"/>
    <mergeCell ref="J14:Q14"/>
    <mergeCell ref="S14:V14"/>
    <mergeCell ref="B11:D11"/>
    <mergeCell ref="F11:H11"/>
    <mergeCell ref="J11:Q11"/>
    <mergeCell ref="S11:V11"/>
    <mergeCell ref="B12:D12"/>
    <mergeCell ref="F12:H12"/>
    <mergeCell ref="J12:Q12"/>
    <mergeCell ref="S12:V12"/>
    <mergeCell ref="B9:D9"/>
    <mergeCell ref="F9:H9"/>
    <mergeCell ref="J9:Q9"/>
    <mergeCell ref="S9:V9"/>
    <mergeCell ref="B10:D10"/>
    <mergeCell ref="F10:H10"/>
    <mergeCell ref="J10:Q10"/>
    <mergeCell ref="S10:V10"/>
    <mergeCell ref="B8:D8"/>
    <mergeCell ref="F8:H8"/>
    <mergeCell ref="J8:Q8"/>
    <mergeCell ref="S8:V8"/>
    <mergeCell ref="B5:D5"/>
    <mergeCell ref="F5:H5"/>
    <mergeCell ref="J5:Q5"/>
    <mergeCell ref="S5:V5"/>
    <mergeCell ref="B6:D6"/>
    <mergeCell ref="F6:H6"/>
    <mergeCell ref="J6:Q6"/>
    <mergeCell ref="S6:V6"/>
    <mergeCell ref="B1:V2"/>
    <mergeCell ref="B3:D4"/>
    <mergeCell ref="F3:H4"/>
    <mergeCell ref="I3:I4"/>
    <mergeCell ref="J3:Q4"/>
    <mergeCell ref="R3:R4"/>
    <mergeCell ref="S3:V4"/>
    <mergeCell ref="B7:D7"/>
    <mergeCell ref="F7:H7"/>
    <mergeCell ref="J7:Q7"/>
    <mergeCell ref="S7:V7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X63"/>
  <sheetViews>
    <sheetView topLeftCell="A37" zoomScale="75" zoomScaleNormal="75" workbookViewId="0">
      <selection activeCell="M70" sqref="M70"/>
    </sheetView>
  </sheetViews>
  <sheetFormatPr defaultRowHeight="15"/>
  <cols>
    <col min="17" max="17" width="12.140625" customWidth="1"/>
    <col min="20" max="20" width="14.5703125" customWidth="1"/>
  </cols>
  <sheetData>
    <row r="1" spans="2:22" ht="15.75" thickBot="1"/>
    <row r="2" spans="2:22" ht="15" customHeight="1">
      <c r="B2" s="450" t="s">
        <v>214</v>
      </c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  <c r="T2" s="451"/>
      <c r="U2" s="451"/>
      <c r="V2" s="452"/>
    </row>
    <row r="3" spans="2:22" ht="15" customHeight="1">
      <c r="B3" s="453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5"/>
    </row>
    <row r="4" spans="2:22" ht="15.75" customHeight="1">
      <c r="B4" s="453"/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5"/>
    </row>
    <row r="5" spans="2:22" ht="13.5" customHeight="1" thickBot="1">
      <c r="B5" s="456"/>
      <c r="C5" s="457"/>
      <c r="D5" s="457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7"/>
      <c r="Q5" s="457"/>
      <c r="R5" s="457"/>
      <c r="S5" s="457"/>
      <c r="T5" s="457"/>
      <c r="U5" s="457"/>
      <c r="V5" s="458"/>
    </row>
    <row r="6" spans="2:22" ht="29.25" customHeight="1" thickBot="1">
      <c r="B6" s="203" t="s">
        <v>223</v>
      </c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5"/>
    </row>
    <row r="7" spans="2:22" ht="15" customHeight="1">
      <c r="B7" s="181" t="s">
        <v>21</v>
      </c>
      <c r="C7" s="182"/>
      <c r="D7" s="183"/>
      <c r="E7" s="80"/>
      <c r="F7" s="181" t="s">
        <v>1</v>
      </c>
      <c r="G7" s="182"/>
      <c r="H7" s="183"/>
      <c r="I7" s="465"/>
      <c r="J7" s="181" t="s">
        <v>2</v>
      </c>
      <c r="K7" s="182"/>
      <c r="L7" s="182"/>
      <c r="M7" s="182"/>
      <c r="N7" s="182"/>
      <c r="O7" s="182"/>
      <c r="P7" s="182"/>
      <c r="Q7" s="183"/>
      <c r="R7" s="465"/>
      <c r="S7" s="181" t="s">
        <v>3</v>
      </c>
      <c r="T7" s="182"/>
      <c r="U7" s="182"/>
      <c r="V7" s="183"/>
    </row>
    <row r="8" spans="2:22" ht="15.75" customHeight="1" thickBot="1">
      <c r="B8" s="184"/>
      <c r="C8" s="185"/>
      <c r="D8" s="186"/>
      <c r="E8" s="80"/>
      <c r="F8" s="184"/>
      <c r="G8" s="185"/>
      <c r="H8" s="186"/>
      <c r="I8" s="465"/>
      <c r="J8" s="184"/>
      <c r="K8" s="185"/>
      <c r="L8" s="185"/>
      <c r="M8" s="185"/>
      <c r="N8" s="185"/>
      <c r="O8" s="185"/>
      <c r="P8" s="185"/>
      <c r="Q8" s="186"/>
      <c r="R8" s="465"/>
      <c r="S8" s="184"/>
      <c r="T8" s="185"/>
      <c r="U8" s="185"/>
      <c r="V8" s="186"/>
    </row>
    <row r="9" spans="2:22" ht="16.5">
      <c r="B9" s="459" t="s">
        <v>153</v>
      </c>
      <c r="C9" s="460"/>
      <c r="D9" s="461"/>
      <c r="E9" s="81"/>
      <c r="F9" s="444" t="s">
        <v>166</v>
      </c>
      <c r="G9" s="445"/>
      <c r="H9" s="446"/>
      <c r="I9" s="82"/>
      <c r="J9" s="444" t="s">
        <v>167</v>
      </c>
      <c r="K9" s="445"/>
      <c r="L9" s="445"/>
      <c r="M9" s="445"/>
      <c r="N9" s="445"/>
      <c r="O9" s="445"/>
      <c r="P9" s="445"/>
      <c r="Q9" s="446"/>
      <c r="R9" s="83"/>
      <c r="S9" s="462">
        <v>3332.24</v>
      </c>
      <c r="T9" s="463"/>
      <c r="U9" s="463"/>
      <c r="V9" s="464"/>
    </row>
    <row r="10" spans="2:22" ht="3" customHeight="1">
      <c r="B10" s="444"/>
      <c r="C10" s="445"/>
      <c r="D10" s="446"/>
      <c r="E10" s="81"/>
      <c r="F10" s="444"/>
      <c r="G10" s="445"/>
      <c r="H10" s="446"/>
      <c r="I10" s="83"/>
      <c r="J10" s="444"/>
      <c r="K10" s="445"/>
      <c r="L10" s="445"/>
      <c r="M10" s="445"/>
      <c r="N10" s="445"/>
      <c r="O10" s="445"/>
      <c r="P10" s="445"/>
      <c r="Q10" s="446"/>
      <c r="R10" s="83"/>
      <c r="S10" s="444"/>
      <c r="T10" s="445"/>
      <c r="U10" s="445"/>
      <c r="V10" s="446"/>
    </row>
    <row r="11" spans="2:22" ht="16.5">
      <c r="B11" s="444" t="s">
        <v>215</v>
      </c>
      <c r="C11" s="445"/>
      <c r="D11" s="446"/>
      <c r="E11" s="81"/>
      <c r="F11" s="444" t="s">
        <v>168</v>
      </c>
      <c r="G11" s="445"/>
      <c r="H11" s="446"/>
      <c r="I11" s="82"/>
      <c r="J11" s="444" t="s">
        <v>169</v>
      </c>
      <c r="K11" s="445"/>
      <c r="L11" s="445"/>
      <c r="M11" s="445"/>
      <c r="N11" s="445"/>
      <c r="O11" s="445"/>
      <c r="P11" s="445"/>
      <c r="Q11" s="446"/>
      <c r="R11" s="83"/>
      <c r="S11" s="447">
        <v>1564.8</v>
      </c>
      <c r="T11" s="448"/>
      <c r="U11" s="448"/>
      <c r="V11" s="449"/>
    </row>
    <row r="12" spans="2:22" ht="3" customHeight="1">
      <c r="B12" s="444"/>
      <c r="C12" s="445"/>
      <c r="D12" s="446"/>
      <c r="E12" s="81"/>
      <c r="F12" s="444"/>
      <c r="G12" s="445"/>
      <c r="H12" s="446"/>
      <c r="I12" s="83"/>
      <c r="J12" s="444"/>
      <c r="K12" s="445"/>
      <c r="L12" s="445"/>
      <c r="M12" s="445"/>
      <c r="N12" s="445"/>
      <c r="O12" s="445"/>
      <c r="P12" s="445"/>
      <c r="Q12" s="446"/>
      <c r="R12" s="83"/>
      <c r="S12" s="444"/>
      <c r="T12" s="445"/>
      <c r="U12" s="445"/>
      <c r="V12" s="446"/>
    </row>
    <row r="13" spans="2:22" ht="16.5">
      <c r="B13" s="466" t="s">
        <v>216</v>
      </c>
      <c r="C13" s="467"/>
      <c r="D13" s="468"/>
      <c r="E13" s="81"/>
      <c r="F13" s="444" t="s">
        <v>170</v>
      </c>
      <c r="G13" s="445"/>
      <c r="H13" s="446"/>
      <c r="I13" s="82"/>
      <c r="J13" s="469" t="s">
        <v>171</v>
      </c>
      <c r="K13" s="470"/>
      <c r="L13" s="470"/>
      <c r="M13" s="470"/>
      <c r="N13" s="470"/>
      <c r="O13" s="470"/>
      <c r="P13" s="470"/>
      <c r="Q13" s="471"/>
      <c r="R13" s="83"/>
      <c r="S13" s="447">
        <v>3351.29</v>
      </c>
      <c r="T13" s="448"/>
      <c r="U13" s="448"/>
      <c r="V13" s="449"/>
    </row>
    <row r="14" spans="2:22" ht="3.75" customHeight="1">
      <c r="B14" s="444" t="s">
        <v>136</v>
      </c>
      <c r="C14" s="445"/>
      <c r="D14" s="446"/>
      <c r="E14" s="81"/>
      <c r="F14" s="444"/>
      <c r="G14" s="445"/>
      <c r="H14" s="446"/>
      <c r="I14" s="82"/>
      <c r="J14" s="444"/>
      <c r="K14" s="445"/>
      <c r="L14" s="445"/>
      <c r="M14" s="445"/>
      <c r="N14" s="445"/>
      <c r="O14" s="445"/>
      <c r="P14" s="445"/>
      <c r="Q14" s="446"/>
      <c r="R14" s="83"/>
      <c r="S14" s="444"/>
      <c r="T14" s="445"/>
      <c r="U14" s="445"/>
      <c r="V14" s="446"/>
    </row>
    <row r="15" spans="2:22" ht="16.5">
      <c r="B15" s="444" t="s">
        <v>136</v>
      </c>
      <c r="C15" s="445"/>
      <c r="D15" s="446"/>
      <c r="E15" s="81"/>
      <c r="F15" s="444" t="s">
        <v>172</v>
      </c>
      <c r="G15" s="445"/>
      <c r="H15" s="446"/>
      <c r="I15" s="82"/>
      <c r="J15" s="444" t="s">
        <v>173</v>
      </c>
      <c r="K15" s="445"/>
      <c r="L15" s="445"/>
      <c r="M15" s="445"/>
      <c r="N15" s="445"/>
      <c r="O15" s="445"/>
      <c r="P15" s="445"/>
      <c r="Q15" s="446"/>
      <c r="R15" s="83"/>
      <c r="S15" s="447">
        <v>1472.36</v>
      </c>
      <c r="T15" s="448"/>
      <c r="U15" s="448"/>
      <c r="V15" s="449"/>
    </row>
    <row r="16" spans="2:22" ht="3.75" customHeight="1">
      <c r="B16" s="444"/>
      <c r="C16" s="445"/>
      <c r="D16" s="446"/>
      <c r="E16" s="81"/>
      <c r="F16" s="444"/>
      <c r="G16" s="445"/>
      <c r="H16" s="446"/>
      <c r="I16" s="82"/>
      <c r="J16" s="444"/>
      <c r="K16" s="445"/>
      <c r="L16" s="445"/>
      <c r="M16" s="445"/>
      <c r="N16" s="445"/>
      <c r="O16" s="445"/>
      <c r="P16" s="445"/>
      <c r="Q16" s="446"/>
      <c r="R16" s="83"/>
      <c r="S16" s="444"/>
      <c r="T16" s="445"/>
      <c r="U16" s="445"/>
      <c r="V16" s="446"/>
    </row>
    <row r="17" spans="2:22" ht="16.5">
      <c r="B17" s="444" t="s">
        <v>138</v>
      </c>
      <c r="C17" s="445"/>
      <c r="D17" s="446"/>
      <c r="E17" s="81"/>
      <c r="F17" s="444" t="s">
        <v>166</v>
      </c>
      <c r="G17" s="445"/>
      <c r="H17" s="446"/>
      <c r="I17" s="82"/>
      <c r="J17" s="444" t="s">
        <v>174</v>
      </c>
      <c r="K17" s="445"/>
      <c r="L17" s="445"/>
      <c r="M17" s="445"/>
      <c r="N17" s="445"/>
      <c r="O17" s="445"/>
      <c r="P17" s="445"/>
      <c r="Q17" s="446"/>
      <c r="R17" s="83"/>
      <c r="S17" s="447">
        <v>7344.78</v>
      </c>
      <c r="T17" s="448"/>
      <c r="U17" s="448"/>
      <c r="V17" s="449"/>
    </row>
    <row r="18" spans="2:22" ht="3.75" customHeight="1">
      <c r="B18" s="444"/>
      <c r="C18" s="445"/>
      <c r="D18" s="446"/>
      <c r="E18" s="81"/>
      <c r="F18" s="444"/>
      <c r="G18" s="445"/>
      <c r="H18" s="446"/>
      <c r="I18" s="82"/>
      <c r="J18" s="444"/>
      <c r="K18" s="445"/>
      <c r="L18" s="445"/>
      <c r="M18" s="445"/>
      <c r="N18" s="445"/>
      <c r="O18" s="445"/>
      <c r="P18" s="445"/>
      <c r="Q18" s="446"/>
      <c r="R18" s="83"/>
      <c r="S18" s="444"/>
      <c r="T18" s="445"/>
      <c r="U18" s="445"/>
      <c r="V18" s="446"/>
    </row>
    <row r="19" spans="2:22" ht="33.75" customHeight="1">
      <c r="B19" s="466" t="s">
        <v>218</v>
      </c>
      <c r="C19" s="467"/>
      <c r="D19" s="468"/>
      <c r="E19" s="81"/>
      <c r="F19" s="466" t="s">
        <v>175</v>
      </c>
      <c r="G19" s="467"/>
      <c r="H19" s="468"/>
      <c r="I19" s="82"/>
      <c r="J19" s="478" t="s">
        <v>176</v>
      </c>
      <c r="K19" s="479"/>
      <c r="L19" s="479"/>
      <c r="M19" s="479"/>
      <c r="N19" s="479"/>
      <c r="O19" s="479"/>
      <c r="P19" s="479"/>
      <c r="Q19" s="480"/>
      <c r="R19" s="83"/>
      <c r="S19" s="481">
        <v>1782.55</v>
      </c>
      <c r="T19" s="482"/>
      <c r="U19" s="482"/>
      <c r="V19" s="483"/>
    </row>
    <row r="20" spans="2:22" ht="4.5" customHeight="1">
      <c r="B20" s="444"/>
      <c r="C20" s="445"/>
      <c r="D20" s="446"/>
      <c r="E20" s="81"/>
      <c r="F20" s="444"/>
      <c r="G20" s="445"/>
      <c r="H20" s="446"/>
      <c r="I20" s="82"/>
      <c r="J20" s="444"/>
      <c r="K20" s="445"/>
      <c r="L20" s="445"/>
      <c r="M20" s="445"/>
      <c r="N20" s="445"/>
      <c r="O20" s="445"/>
      <c r="P20" s="445"/>
      <c r="Q20" s="446"/>
      <c r="R20" s="83"/>
      <c r="S20" s="444"/>
      <c r="T20" s="445"/>
      <c r="U20" s="445"/>
      <c r="V20" s="446"/>
    </row>
    <row r="21" spans="2:22" ht="16.5">
      <c r="B21" s="472" t="s">
        <v>150</v>
      </c>
      <c r="C21" s="473"/>
      <c r="D21" s="474"/>
      <c r="E21" s="81"/>
      <c r="F21" s="466" t="s">
        <v>177</v>
      </c>
      <c r="G21" s="467"/>
      <c r="H21" s="468"/>
      <c r="I21" s="82"/>
      <c r="J21" s="475" t="s">
        <v>178</v>
      </c>
      <c r="K21" s="476"/>
      <c r="L21" s="476"/>
      <c r="M21" s="476"/>
      <c r="N21" s="476"/>
      <c r="O21" s="476"/>
      <c r="P21" s="476"/>
      <c r="Q21" s="477"/>
      <c r="R21" s="83"/>
      <c r="S21" s="447">
        <v>2819.08</v>
      </c>
      <c r="T21" s="448"/>
      <c r="U21" s="448"/>
      <c r="V21" s="449"/>
    </row>
    <row r="22" spans="2:22" ht="3.75" customHeight="1">
      <c r="B22" s="444"/>
      <c r="C22" s="445"/>
      <c r="D22" s="446"/>
      <c r="E22" s="81"/>
      <c r="F22" s="444"/>
      <c r="G22" s="445"/>
      <c r="H22" s="446"/>
      <c r="I22" s="82"/>
      <c r="J22" s="444"/>
      <c r="K22" s="445"/>
      <c r="L22" s="445"/>
      <c r="M22" s="445"/>
      <c r="N22" s="445"/>
      <c r="O22" s="445"/>
      <c r="P22" s="445"/>
      <c r="Q22" s="446"/>
      <c r="R22" s="83"/>
      <c r="S22" s="444"/>
      <c r="T22" s="445"/>
      <c r="U22" s="445"/>
      <c r="V22" s="446"/>
    </row>
    <row r="23" spans="2:22" ht="16.5">
      <c r="B23" s="444" t="s">
        <v>144</v>
      </c>
      <c r="C23" s="445"/>
      <c r="D23" s="446"/>
      <c r="E23" s="81"/>
      <c r="F23" s="444" t="s">
        <v>143</v>
      </c>
      <c r="G23" s="445"/>
      <c r="H23" s="446"/>
      <c r="I23" s="82"/>
      <c r="J23" s="444" t="s">
        <v>179</v>
      </c>
      <c r="K23" s="445"/>
      <c r="L23" s="445"/>
      <c r="M23" s="445"/>
      <c r="N23" s="445"/>
      <c r="O23" s="445"/>
      <c r="P23" s="445"/>
      <c r="Q23" s="446"/>
      <c r="R23" s="83"/>
      <c r="S23" s="447">
        <v>1504.72</v>
      </c>
      <c r="T23" s="448"/>
      <c r="U23" s="448"/>
      <c r="V23" s="449"/>
    </row>
    <row r="24" spans="2:22" ht="3.75" customHeight="1">
      <c r="B24" s="444"/>
      <c r="C24" s="445"/>
      <c r="D24" s="446"/>
      <c r="E24" s="81"/>
      <c r="F24" s="444"/>
      <c r="G24" s="445"/>
      <c r="H24" s="446"/>
      <c r="I24" s="82"/>
      <c r="J24" s="444"/>
      <c r="K24" s="445"/>
      <c r="L24" s="445"/>
      <c r="M24" s="445"/>
      <c r="N24" s="445"/>
      <c r="O24" s="445"/>
      <c r="P24" s="445"/>
      <c r="Q24" s="446"/>
      <c r="R24" s="83"/>
      <c r="S24" s="444"/>
      <c r="T24" s="445"/>
      <c r="U24" s="445"/>
      <c r="V24" s="446"/>
    </row>
    <row r="25" spans="2:22" ht="16.5">
      <c r="B25" s="444" t="s">
        <v>219</v>
      </c>
      <c r="C25" s="445"/>
      <c r="D25" s="446"/>
      <c r="E25" s="81"/>
      <c r="F25" s="444" t="s">
        <v>166</v>
      </c>
      <c r="G25" s="445"/>
      <c r="H25" s="446"/>
      <c r="I25" s="82"/>
      <c r="J25" s="444" t="s">
        <v>180</v>
      </c>
      <c r="K25" s="445"/>
      <c r="L25" s="445"/>
      <c r="M25" s="445"/>
      <c r="N25" s="445"/>
      <c r="O25" s="445"/>
      <c r="P25" s="445"/>
      <c r="Q25" s="446"/>
      <c r="R25" s="83"/>
      <c r="S25" s="447">
        <v>2211.58</v>
      </c>
      <c r="T25" s="448"/>
      <c r="U25" s="448"/>
      <c r="V25" s="449"/>
    </row>
    <row r="26" spans="2:22" ht="4.5" customHeight="1">
      <c r="B26" s="444"/>
      <c r="C26" s="445"/>
      <c r="D26" s="446"/>
      <c r="E26" s="81"/>
      <c r="F26" s="444"/>
      <c r="G26" s="445"/>
      <c r="H26" s="446"/>
      <c r="I26" s="82"/>
      <c r="J26" s="444"/>
      <c r="K26" s="445"/>
      <c r="L26" s="445"/>
      <c r="M26" s="445"/>
      <c r="N26" s="445"/>
      <c r="O26" s="445"/>
      <c r="P26" s="445"/>
      <c r="Q26" s="446"/>
      <c r="R26" s="83"/>
      <c r="S26" s="444"/>
      <c r="T26" s="445"/>
      <c r="U26" s="445"/>
      <c r="V26" s="446"/>
    </row>
    <row r="27" spans="2:22" ht="16.5">
      <c r="B27" s="444" t="s">
        <v>220</v>
      </c>
      <c r="C27" s="445"/>
      <c r="D27" s="446"/>
      <c r="E27" s="81"/>
      <c r="F27" s="444" t="s">
        <v>51</v>
      </c>
      <c r="G27" s="445"/>
      <c r="H27" s="446"/>
      <c r="I27" s="82"/>
      <c r="J27" s="444" t="s">
        <v>181</v>
      </c>
      <c r="K27" s="445"/>
      <c r="L27" s="445"/>
      <c r="M27" s="445"/>
      <c r="N27" s="445"/>
      <c r="O27" s="445"/>
      <c r="P27" s="445"/>
      <c r="Q27" s="446"/>
      <c r="R27" s="83"/>
      <c r="S27" s="447">
        <v>1318.05</v>
      </c>
      <c r="T27" s="448"/>
      <c r="U27" s="448"/>
      <c r="V27" s="449"/>
    </row>
    <row r="28" spans="2:22" ht="3.75" customHeight="1">
      <c r="B28" s="444"/>
      <c r="C28" s="445"/>
      <c r="D28" s="446"/>
      <c r="E28" s="81"/>
      <c r="F28" s="444"/>
      <c r="G28" s="445"/>
      <c r="H28" s="446"/>
      <c r="I28" s="82"/>
      <c r="J28" s="444"/>
      <c r="K28" s="445"/>
      <c r="L28" s="445"/>
      <c r="M28" s="445"/>
      <c r="N28" s="445"/>
      <c r="O28" s="445"/>
      <c r="P28" s="445"/>
      <c r="Q28" s="446"/>
      <c r="R28" s="83"/>
      <c r="S28" s="444"/>
      <c r="T28" s="445"/>
      <c r="U28" s="445"/>
      <c r="V28" s="446"/>
    </row>
    <row r="29" spans="2:22" ht="29.25" customHeight="1">
      <c r="B29" s="444" t="s">
        <v>141</v>
      </c>
      <c r="C29" s="445"/>
      <c r="D29" s="446"/>
      <c r="E29" s="81"/>
      <c r="F29" s="484" t="s">
        <v>182</v>
      </c>
      <c r="G29" s="485"/>
      <c r="H29" s="486"/>
      <c r="I29" s="82"/>
      <c r="J29" s="466" t="s">
        <v>183</v>
      </c>
      <c r="K29" s="467"/>
      <c r="L29" s="467"/>
      <c r="M29" s="467"/>
      <c r="N29" s="467"/>
      <c r="O29" s="467"/>
      <c r="P29" s="467"/>
      <c r="Q29" s="468"/>
      <c r="R29" s="83"/>
      <c r="S29" s="447">
        <v>1407.19</v>
      </c>
      <c r="T29" s="448"/>
      <c r="U29" s="448"/>
      <c r="V29" s="449"/>
    </row>
    <row r="30" spans="2:22" ht="3.75" customHeight="1">
      <c r="B30" s="444"/>
      <c r="C30" s="445"/>
      <c r="D30" s="446"/>
      <c r="E30" s="81"/>
      <c r="F30" s="444"/>
      <c r="G30" s="445"/>
      <c r="H30" s="446"/>
      <c r="I30" s="82"/>
      <c r="J30" s="444"/>
      <c r="K30" s="445"/>
      <c r="L30" s="445"/>
      <c r="M30" s="445"/>
      <c r="N30" s="445"/>
      <c r="O30" s="445"/>
      <c r="P30" s="445"/>
      <c r="Q30" s="446"/>
      <c r="R30" s="83"/>
      <c r="S30" s="444"/>
      <c r="T30" s="445"/>
      <c r="U30" s="445"/>
      <c r="V30" s="446"/>
    </row>
    <row r="31" spans="2:22" ht="16.5">
      <c r="B31" s="493" t="s">
        <v>71</v>
      </c>
      <c r="C31" s="494"/>
      <c r="D31" s="495"/>
      <c r="E31" s="81"/>
      <c r="F31" s="493" t="s">
        <v>184</v>
      </c>
      <c r="G31" s="494"/>
      <c r="H31" s="495"/>
      <c r="I31" s="82"/>
      <c r="J31" s="493" t="s">
        <v>185</v>
      </c>
      <c r="K31" s="494"/>
      <c r="L31" s="494"/>
      <c r="M31" s="494"/>
      <c r="N31" s="494"/>
      <c r="O31" s="494"/>
      <c r="P31" s="494"/>
      <c r="Q31" s="495"/>
      <c r="R31" s="83"/>
      <c r="S31" s="490">
        <v>27342.44</v>
      </c>
      <c r="T31" s="491"/>
      <c r="U31" s="491"/>
      <c r="V31" s="492"/>
    </row>
    <row r="32" spans="2:22" ht="4.5" customHeight="1">
      <c r="B32" s="444"/>
      <c r="C32" s="445"/>
      <c r="D32" s="446"/>
      <c r="E32" s="81"/>
      <c r="F32" s="444"/>
      <c r="G32" s="445"/>
      <c r="H32" s="446"/>
      <c r="I32" s="82"/>
      <c r="J32" s="444"/>
      <c r="K32" s="445"/>
      <c r="L32" s="445"/>
      <c r="M32" s="445"/>
      <c r="N32" s="445"/>
      <c r="O32" s="445"/>
      <c r="P32" s="445"/>
      <c r="Q32" s="446"/>
      <c r="R32" s="83"/>
      <c r="S32" s="444"/>
      <c r="T32" s="445"/>
      <c r="U32" s="445"/>
      <c r="V32" s="446"/>
    </row>
    <row r="33" spans="2:24" ht="34.5" customHeight="1">
      <c r="B33" s="466" t="s">
        <v>156</v>
      </c>
      <c r="C33" s="467"/>
      <c r="D33" s="468"/>
      <c r="E33" s="81"/>
      <c r="F33" s="466" t="s">
        <v>186</v>
      </c>
      <c r="G33" s="467"/>
      <c r="H33" s="468"/>
      <c r="I33" s="82"/>
      <c r="J33" s="487" t="s">
        <v>187</v>
      </c>
      <c r="K33" s="488"/>
      <c r="L33" s="488"/>
      <c r="M33" s="488"/>
      <c r="N33" s="488"/>
      <c r="O33" s="488"/>
      <c r="P33" s="488"/>
      <c r="Q33" s="489"/>
      <c r="R33" s="83"/>
      <c r="S33" s="490">
        <v>3547.73</v>
      </c>
      <c r="T33" s="491"/>
      <c r="U33" s="491"/>
      <c r="V33" s="492"/>
    </row>
    <row r="34" spans="2:24" ht="3.75" customHeight="1">
      <c r="B34" s="444"/>
      <c r="C34" s="445"/>
      <c r="D34" s="446"/>
      <c r="E34" s="81"/>
      <c r="F34" s="444"/>
      <c r="G34" s="445"/>
      <c r="H34" s="446"/>
      <c r="I34" s="84"/>
      <c r="J34" s="444"/>
      <c r="K34" s="445"/>
      <c r="L34" s="445"/>
      <c r="M34" s="445"/>
      <c r="N34" s="445"/>
      <c r="O34" s="445"/>
      <c r="P34" s="445"/>
      <c r="Q34" s="446"/>
      <c r="R34" s="83"/>
      <c r="S34" s="444"/>
      <c r="T34" s="445"/>
      <c r="U34" s="445"/>
      <c r="V34" s="446"/>
    </row>
    <row r="35" spans="2:24" ht="33.75" customHeight="1">
      <c r="B35" s="466" t="s">
        <v>111</v>
      </c>
      <c r="C35" s="467"/>
      <c r="D35" s="468"/>
      <c r="E35" s="81"/>
      <c r="F35" s="466" t="s">
        <v>188</v>
      </c>
      <c r="G35" s="467"/>
      <c r="H35" s="468"/>
      <c r="I35" s="82"/>
      <c r="J35" s="478" t="s">
        <v>189</v>
      </c>
      <c r="K35" s="479"/>
      <c r="L35" s="479"/>
      <c r="M35" s="479"/>
      <c r="N35" s="479"/>
      <c r="O35" s="479"/>
      <c r="P35" s="479"/>
      <c r="Q35" s="480"/>
      <c r="R35" s="83"/>
      <c r="S35" s="481">
        <v>12906.49</v>
      </c>
      <c r="T35" s="482"/>
      <c r="U35" s="482"/>
      <c r="V35" s="483"/>
    </row>
    <row r="36" spans="2:24" ht="4.5" customHeight="1">
      <c r="B36" s="444"/>
      <c r="C36" s="445"/>
      <c r="D36" s="446"/>
      <c r="E36" s="81"/>
      <c r="F36" s="444"/>
      <c r="G36" s="445"/>
      <c r="H36" s="446"/>
      <c r="I36" s="82"/>
      <c r="J36" s="444"/>
      <c r="K36" s="445"/>
      <c r="L36" s="445"/>
      <c r="M36" s="445"/>
      <c r="N36" s="445"/>
      <c r="O36" s="445"/>
      <c r="P36" s="445"/>
      <c r="Q36" s="446"/>
      <c r="R36" s="83"/>
      <c r="S36" s="444"/>
      <c r="T36" s="445"/>
      <c r="U36" s="445"/>
      <c r="V36" s="446"/>
    </row>
    <row r="37" spans="2:24" ht="16.5">
      <c r="B37" s="444" t="s">
        <v>132</v>
      </c>
      <c r="C37" s="445"/>
      <c r="D37" s="446"/>
      <c r="E37" s="81"/>
      <c r="F37" s="444" t="s">
        <v>51</v>
      </c>
      <c r="G37" s="445"/>
      <c r="H37" s="446"/>
      <c r="I37" s="82"/>
      <c r="J37" s="444" t="s">
        <v>190</v>
      </c>
      <c r="K37" s="445"/>
      <c r="L37" s="445"/>
      <c r="M37" s="445"/>
      <c r="N37" s="445"/>
      <c r="O37" s="445"/>
      <c r="P37" s="445"/>
      <c r="Q37" s="446"/>
      <c r="R37" s="83"/>
      <c r="S37" s="447">
        <v>5965.16</v>
      </c>
      <c r="T37" s="448"/>
      <c r="U37" s="448"/>
      <c r="V37" s="449"/>
    </row>
    <row r="38" spans="2:24" ht="4.5" customHeight="1">
      <c r="B38" s="444"/>
      <c r="C38" s="445"/>
      <c r="D38" s="446"/>
      <c r="E38" s="81"/>
      <c r="F38" s="444"/>
      <c r="G38" s="445"/>
      <c r="H38" s="446"/>
      <c r="I38" s="82"/>
      <c r="J38" s="444"/>
      <c r="K38" s="445"/>
      <c r="L38" s="445"/>
      <c r="M38" s="445"/>
      <c r="N38" s="445"/>
      <c r="O38" s="445"/>
      <c r="P38" s="445"/>
      <c r="Q38" s="446"/>
      <c r="R38" s="83"/>
      <c r="S38" s="444"/>
      <c r="T38" s="445"/>
      <c r="U38" s="445"/>
      <c r="V38" s="446"/>
    </row>
    <row r="39" spans="2:24" ht="16.5">
      <c r="B39" s="444" t="s">
        <v>108</v>
      </c>
      <c r="C39" s="445"/>
      <c r="D39" s="446"/>
      <c r="E39" s="81"/>
      <c r="F39" s="444" t="s">
        <v>191</v>
      </c>
      <c r="G39" s="445"/>
      <c r="H39" s="446"/>
      <c r="I39" s="85"/>
      <c r="J39" s="444" t="s">
        <v>192</v>
      </c>
      <c r="K39" s="445"/>
      <c r="L39" s="445"/>
      <c r="M39" s="445"/>
      <c r="N39" s="445"/>
      <c r="O39" s="445"/>
      <c r="P39" s="445"/>
      <c r="Q39" s="446"/>
      <c r="R39" s="83"/>
      <c r="S39" s="447">
        <v>7283.65</v>
      </c>
      <c r="T39" s="448"/>
      <c r="U39" s="448"/>
      <c r="V39" s="449"/>
    </row>
    <row r="40" spans="2:24" ht="3" customHeight="1">
      <c r="B40" s="444"/>
      <c r="C40" s="445"/>
      <c r="D40" s="446"/>
      <c r="E40" s="81"/>
      <c r="F40" s="444"/>
      <c r="G40" s="445"/>
      <c r="H40" s="446"/>
      <c r="I40" s="82"/>
      <c r="J40" s="444"/>
      <c r="K40" s="445"/>
      <c r="L40" s="445"/>
      <c r="M40" s="445"/>
      <c r="N40" s="445"/>
      <c r="O40" s="445"/>
      <c r="P40" s="445"/>
      <c r="Q40" s="446"/>
      <c r="R40" s="83"/>
      <c r="S40" s="444"/>
      <c r="T40" s="445"/>
      <c r="U40" s="445"/>
      <c r="V40" s="446"/>
    </row>
    <row r="41" spans="2:24" ht="16.5">
      <c r="B41" s="496" t="s">
        <v>219</v>
      </c>
      <c r="C41" s="497"/>
      <c r="D41" s="498"/>
      <c r="E41" s="81"/>
      <c r="F41" s="496" t="s">
        <v>193</v>
      </c>
      <c r="G41" s="497"/>
      <c r="H41" s="498"/>
      <c r="I41" s="82"/>
      <c r="J41" s="496" t="s">
        <v>194</v>
      </c>
      <c r="K41" s="497"/>
      <c r="L41" s="497"/>
      <c r="M41" s="497"/>
      <c r="N41" s="497"/>
      <c r="O41" s="497"/>
      <c r="P41" s="497"/>
      <c r="Q41" s="498"/>
      <c r="R41" s="83"/>
      <c r="S41" s="499">
        <v>2211.58</v>
      </c>
      <c r="T41" s="500"/>
      <c r="U41" s="500"/>
      <c r="V41" s="501"/>
    </row>
    <row r="42" spans="2:24" ht="4.5" customHeight="1">
      <c r="B42" s="444"/>
      <c r="C42" s="445"/>
      <c r="D42" s="446"/>
      <c r="E42" s="81"/>
      <c r="F42" s="444"/>
      <c r="G42" s="445"/>
      <c r="H42" s="446"/>
      <c r="I42" s="82"/>
      <c r="J42" s="444"/>
      <c r="K42" s="445"/>
      <c r="L42" s="445"/>
      <c r="M42" s="445"/>
      <c r="N42" s="445"/>
      <c r="O42" s="445"/>
      <c r="P42" s="445"/>
      <c r="Q42" s="446"/>
      <c r="R42" s="83"/>
      <c r="S42" s="444"/>
      <c r="T42" s="445"/>
      <c r="U42" s="445"/>
      <c r="V42" s="446"/>
    </row>
    <row r="43" spans="2:24" ht="16.5">
      <c r="B43" s="444" t="s">
        <v>161</v>
      </c>
      <c r="C43" s="445"/>
      <c r="D43" s="446"/>
      <c r="E43" s="81"/>
      <c r="F43" s="444" t="s">
        <v>99</v>
      </c>
      <c r="G43" s="445"/>
      <c r="H43" s="446"/>
      <c r="I43" s="82"/>
      <c r="J43" s="444" t="s">
        <v>195</v>
      </c>
      <c r="K43" s="445"/>
      <c r="L43" s="445"/>
      <c r="M43" s="445"/>
      <c r="N43" s="445"/>
      <c r="O43" s="445"/>
      <c r="P43" s="445"/>
      <c r="Q43" s="446"/>
      <c r="R43" s="83"/>
      <c r="S43" s="447">
        <v>5988.49</v>
      </c>
      <c r="T43" s="448"/>
      <c r="U43" s="448"/>
      <c r="V43" s="449"/>
    </row>
    <row r="44" spans="2:24" ht="3.75" customHeight="1">
      <c r="B44" s="444"/>
      <c r="C44" s="445"/>
      <c r="D44" s="446"/>
      <c r="E44" s="81"/>
      <c r="F44" s="444"/>
      <c r="G44" s="445"/>
      <c r="H44" s="446"/>
      <c r="I44" s="86"/>
      <c r="J44" s="444"/>
      <c r="K44" s="445"/>
      <c r="L44" s="445"/>
      <c r="M44" s="445"/>
      <c r="N44" s="445"/>
      <c r="O44" s="445"/>
      <c r="P44" s="445"/>
      <c r="Q44" s="446"/>
      <c r="R44" s="83"/>
      <c r="S44" s="444"/>
      <c r="T44" s="445"/>
      <c r="U44" s="445"/>
      <c r="V44" s="446"/>
    </row>
    <row r="45" spans="2:24" ht="33.75" customHeight="1">
      <c r="B45" s="466" t="s">
        <v>217</v>
      </c>
      <c r="C45" s="467"/>
      <c r="D45" s="468"/>
      <c r="E45" s="81"/>
      <c r="F45" s="466" t="s">
        <v>168</v>
      </c>
      <c r="G45" s="467"/>
      <c r="H45" s="468"/>
      <c r="I45" s="82"/>
      <c r="J45" s="478" t="s">
        <v>196</v>
      </c>
      <c r="K45" s="479"/>
      <c r="L45" s="479"/>
      <c r="M45" s="479"/>
      <c r="N45" s="479"/>
      <c r="O45" s="479"/>
      <c r="P45" s="479"/>
      <c r="Q45" s="480"/>
      <c r="R45" s="83"/>
      <c r="S45" s="481">
        <v>880.1</v>
      </c>
      <c r="T45" s="482"/>
      <c r="U45" s="482"/>
      <c r="V45" s="483"/>
      <c r="W45" s="36"/>
      <c r="X45" s="36"/>
    </row>
    <row r="46" spans="2:24" ht="4.5" customHeight="1">
      <c r="B46" s="444"/>
      <c r="C46" s="445"/>
      <c r="D46" s="446"/>
      <c r="E46" s="81"/>
      <c r="F46" s="444"/>
      <c r="G46" s="445"/>
      <c r="H46" s="446"/>
      <c r="I46" s="86"/>
      <c r="J46" s="444"/>
      <c r="K46" s="445"/>
      <c r="L46" s="445"/>
      <c r="M46" s="445"/>
      <c r="N46" s="445"/>
      <c r="O46" s="445"/>
      <c r="P46" s="445"/>
      <c r="Q46" s="446"/>
      <c r="R46" s="83"/>
      <c r="S46" s="444"/>
      <c r="T46" s="445"/>
      <c r="U46" s="445"/>
      <c r="V46" s="446"/>
      <c r="W46" s="36"/>
      <c r="X46" s="36"/>
    </row>
    <row r="47" spans="2:24" ht="33" customHeight="1">
      <c r="B47" s="520" t="s">
        <v>217</v>
      </c>
      <c r="C47" s="521"/>
      <c r="D47" s="522"/>
      <c r="E47" s="81"/>
      <c r="F47" s="520" t="s">
        <v>168</v>
      </c>
      <c r="G47" s="521"/>
      <c r="H47" s="522"/>
      <c r="I47" s="82"/>
      <c r="J47" s="469" t="s">
        <v>197</v>
      </c>
      <c r="K47" s="470"/>
      <c r="L47" s="470"/>
      <c r="M47" s="470"/>
      <c r="N47" s="470"/>
      <c r="O47" s="470"/>
      <c r="P47" s="470"/>
      <c r="Q47" s="471"/>
      <c r="R47" s="83"/>
      <c r="S47" s="523">
        <v>816.35</v>
      </c>
      <c r="T47" s="524"/>
      <c r="U47" s="524"/>
      <c r="V47" s="525"/>
      <c r="W47" s="36"/>
      <c r="X47" s="36"/>
    </row>
    <row r="48" spans="2:24" ht="4.5" customHeight="1">
      <c r="B48" s="444"/>
      <c r="C48" s="445"/>
      <c r="D48" s="446"/>
      <c r="E48" s="81"/>
      <c r="F48" s="444"/>
      <c r="G48" s="445"/>
      <c r="H48" s="446"/>
      <c r="I48" s="82"/>
      <c r="J48" s="444"/>
      <c r="K48" s="445"/>
      <c r="L48" s="445"/>
      <c r="M48" s="445"/>
      <c r="N48" s="445"/>
      <c r="O48" s="445"/>
      <c r="P48" s="445"/>
      <c r="Q48" s="446"/>
      <c r="R48" s="83"/>
      <c r="S48" s="444"/>
      <c r="T48" s="445"/>
      <c r="U48" s="445"/>
      <c r="V48" s="446"/>
      <c r="W48" s="36"/>
      <c r="X48" s="36"/>
    </row>
    <row r="49" spans="2:24" ht="48.75" customHeight="1">
      <c r="B49" s="472" t="s">
        <v>73</v>
      </c>
      <c r="C49" s="473"/>
      <c r="D49" s="474"/>
      <c r="E49" s="87"/>
      <c r="F49" s="472" t="s">
        <v>39</v>
      </c>
      <c r="G49" s="473"/>
      <c r="H49" s="474"/>
      <c r="I49" s="86"/>
      <c r="J49" s="514" t="s">
        <v>209</v>
      </c>
      <c r="K49" s="515"/>
      <c r="L49" s="515"/>
      <c r="M49" s="515"/>
      <c r="N49" s="515"/>
      <c r="O49" s="515"/>
      <c r="P49" s="515"/>
      <c r="Q49" s="516"/>
      <c r="R49" s="88"/>
      <c r="S49" s="517">
        <v>20235.39</v>
      </c>
      <c r="T49" s="518"/>
      <c r="U49" s="518"/>
      <c r="V49" s="519"/>
      <c r="W49" s="44"/>
      <c r="X49" s="36"/>
    </row>
    <row r="50" spans="2:24" ht="3" customHeight="1">
      <c r="B50" s="511"/>
      <c r="C50" s="512"/>
      <c r="D50" s="513"/>
      <c r="E50" s="89"/>
      <c r="F50" s="511"/>
      <c r="G50" s="512"/>
      <c r="H50" s="513"/>
      <c r="I50" s="86"/>
      <c r="J50" s="511"/>
      <c r="K50" s="512"/>
      <c r="L50" s="512"/>
      <c r="M50" s="512"/>
      <c r="N50" s="512"/>
      <c r="O50" s="512"/>
      <c r="P50" s="512"/>
      <c r="Q50" s="513"/>
      <c r="R50" s="88"/>
      <c r="S50" s="511"/>
      <c r="T50" s="512"/>
      <c r="U50" s="512"/>
      <c r="V50" s="513"/>
      <c r="W50" s="36"/>
      <c r="X50" s="36"/>
    </row>
    <row r="51" spans="2:24" ht="35.25" customHeight="1" thickBot="1">
      <c r="B51" s="502" t="s">
        <v>163</v>
      </c>
      <c r="C51" s="503"/>
      <c r="D51" s="504"/>
      <c r="E51" s="90"/>
      <c r="F51" s="502" t="s">
        <v>45</v>
      </c>
      <c r="G51" s="503"/>
      <c r="H51" s="504"/>
      <c r="I51" s="91"/>
      <c r="J51" s="505" t="s">
        <v>162</v>
      </c>
      <c r="K51" s="506"/>
      <c r="L51" s="506"/>
      <c r="M51" s="506"/>
      <c r="N51" s="506"/>
      <c r="O51" s="506"/>
      <c r="P51" s="506"/>
      <c r="Q51" s="507"/>
      <c r="R51" s="92"/>
      <c r="S51" s="508">
        <v>1847.54</v>
      </c>
      <c r="T51" s="509"/>
      <c r="U51" s="509"/>
      <c r="V51" s="510"/>
      <c r="W51" s="36"/>
      <c r="X51" s="36"/>
    </row>
    <row r="52" spans="2:24" ht="3" customHeight="1">
      <c r="B52" s="63"/>
      <c r="C52" s="63"/>
      <c r="D52" s="63"/>
      <c r="E52" s="51"/>
      <c r="F52" s="63"/>
      <c r="G52" s="63"/>
      <c r="H52" s="63"/>
      <c r="I52" s="52"/>
      <c r="J52" s="63"/>
      <c r="K52" s="63"/>
      <c r="L52" s="63"/>
      <c r="M52" s="63"/>
      <c r="N52" s="63"/>
      <c r="O52" s="63"/>
      <c r="P52" s="63"/>
      <c r="Q52" s="63"/>
      <c r="R52" s="53"/>
      <c r="S52" s="74"/>
      <c r="T52" s="75"/>
      <c r="U52" s="75"/>
      <c r="V52" s="75"/>
    </row>
    <row r="53" spans="2:24">
      <c r="S53" s="36"/>
    </row>
    <row r="54" spans="2:24" ht="15.75" thickBot="1"/>
    <row r="55" spans="2:24" ht="17.25" thickBot="1">
      <c r="S55" s="93" t="s">
        <v>17</v>
      </c>
      <c r="T55" s="94">
        <f>S9+S11+S13+S15+S17+S19+S21+S23+S25+S27+S29+S31+S33+S35+S37+S39+S41+S43+S45+S47+S49+S51</f>
        <v>117133.56000000001</v>
      </c>
      <c r="U55" s="95" t="s">
        <v>18</v>
      </c>
      <c r="X55">
        <f>T55/8</f>
        <v>14641.695000000002</v>
      </c>
    </row>
    <row r="56" spans="2:24" ht="17.25" thickBot="1">
      <c r="S56" s="93" t="s">
        <v>17</v>
      </c>
      <c r="T56" s="94">
        <f>X55/1000</f>
        <v>14.641695000000002</v>
      </c>
      <c r="U56" s="95" t="s">
        <v>19</v>
      </c>
    </row>
    <row r="60" spans="2:24">
      <c r="K60" s="100"/>
      <c r="L60" s="100"/>
      <c r="M60" s="100"/>
    </row>
    <row r="61" spans="2:24">
      <c r="K61" s="100"/>
      <c r="L61" s="100"/>
      <c r="M61" s="100"/>
    </row>
    <row r="62" spans="2:24">
      <c r="K62" s="100"/>
      <c r="L62" s="100"/>
      <c r="M62" s="100"/>
    </row>
    <row r="63" spans="2:24">
      <c r="K63" s="100"/>
      <c r="L63" s="100"/>
      <c r="M63" s="100"/>
    </row>
  </sheetData>
  <mergeCells count="180">
    <mergeCell ref="B6:V6"/>
    <mergeCell ref="B51:D51"/>
    <mergeCell ref="F51:H51"/>
    <mergeCell ref="J51:Q51"/>
    <mergeCell ref="S51:V51"/>
    <mergeCell ref="B50:D50"/>
    <mergeCell ref="F50:H50"/>
    <mergeCell ref="J50:Q50"/>
    <mergeCell ref="S50:V50"/>
    <mergeCell ref="B48:D48"/>
    <mergeCell ref="F48:H48"/>
    <mergeCell ref="J48:Q48"/>
    <mergeCell ref="S48:V48"/>
    <mergeCell ref="B49:D49"/>
    <mergeCell ref="F49:H49"/>
    <mergeCell ref="J49:Q49"/>
    <mergeCell ref="S49:V49"/>
    <mergeCell ref="B47:D47"/>
    <mergeCell ref="F47:H47"/>
    <mergeCell ref="J47:Q47"/>
    <mergeCell ref="S47:V47"/>
    <mergeCell ref="B45:D45"/>
    <mergeCell ref="F45:H45"/>
    <mergeCell ref="J45:Q45"/>
    <mergeCell ref="S45:V45"/>
    <mergeCell ref="B46:D46"/>
    <mergeCell ref="F46:H46"/>
    <mergeCell ref="J46:Q46"/>
    <mergeCell ref="S46:V46"/>
    <mergeCell ref="B43:D43"/>
    <mergeCell ref="F43:H43"/>
    <mergeCell ref="J43:Q43"/>
    <mergeCell ref="S43:V43"/>
    <mergeCell ref="B44:D44"/>
    <mergeCell ref="F44:H44"/>
    <mergeCell ref="J44:Q44"/>
    <mergeCell ref="S44:V44"/>
    <mergeCell ref="B41:D41"/>
    <mergeCell ref="F41:H41"/>
    <mergeCell ref="J41:Q41"/>
    <mergeCell ref="S41:V41"/>
    <mergeCell ref="B42:D42"/>
    <mergeCell ref="F42:H42"/>
    <mergeCell ref="J42:Q42"/>
    <mergeCell ref="S42:V42"/>
    <mergeCell ref="B39:D39"/>
    <mergeCell ref="F39:H39"/>
    <mergeCell ref="J39:Q39"/>
    <mergeCell ref="S39:V39"/>
    <mergeCell ref="B40:D40"/>
    <mergeCell ref="F40:H40"/>
    <mergeCell ref="J40:Q40"/>
    <mergeCell ref="S40:V40"/>
    <mergeCell ref="B37:D37"/>
    <mergeCell ref="F37:H37"/>
    <mergeCell ref="J37:Q37"/>
    <mergeCell ref="S37:V37"/>
    <mergeCell ref="B38:D38"/>
    <mergeCell ref="F38:H38"/>
    <mergeCell ref="J38:Q38"/>
    <mergeCell ref="S38:V38"/>
    <mergeCell ref="B35:D35"/>
    <mergeCell ref="F35:H35"/>
    <mergeCell ref="J35:Q35"/>
    <mergeCell ref="S35:V35"/>
    <mergeCell ref="B36:D36"/>
    <mergeCell ref="F36:H36"/>
    <mergeCell ref="J36:Q36"/>
    <mergeCell ref="S36:V36"/>
    <mergeCell ref="B33:D33"/>
    <mergeCell ref="F33:H33"/>
    <mergeCell ref="J33:Q33"/>
    <mergeCell ref="S33:V33"/>
    <mergeCell ref="B34:D34"/>
    <mergeCell ref="F34:H34"/>
    <mergeCell ref="J34:Q34"/>
    <mergeCell ref="S34:V34"/>
    <mergeCell ref="B31:D31"/>
    <mergeCell ref="F31:H31"/>
    <mergeCell ref="J31:Q31"/>
    <mergeCell ref="S31:V31"/>
    <mergeCell ref="B32:D32"/>
    <mergeCell ref="F32:H32"/>
    <mergeCell ref="J32:Q32"/>
    <mergeCell ref="S32:V32"/>
    <mergeCell ref="B29:D29"/>
    <mergeCell ref="F29:H29"/>
    <mergeCell ref="J29:Q29"/>
    <mergeCell ref="S29:V29"/>
    <mergeCell ref="B30:D30"/>
    <mergeCell ref="F30:H30"/>
    <mergeCell ref="J30:Q30"/>
    <mergeCell ref="S30:V30"/>
    <mergeCell ref="B27:D27"/>
    <mergeCell ref="F27:H27"/>
    <mergeCell ref="J27:Q27"/>
    <mergeCell ref="S27:V27"/>
    <mergeCell ref="B28:D28"/>
    <mergeCell ref="F28:H28"/>
    <mergeCell ref="J28:Q28"/>
    <mergeCell ref="S28:V28"/>
    <mergeCell ref="B25:D25"/>
    <mergeCell ref="F25:H25"/>
    <mergeCell ref="J25:Q25"/>
    <mergeCell ref="S25:V25"/>
    <mergeCell ref="B26:D26"/>
    <mergeCell ref="F26:H26"/>
    <mergeCell ref="J26:Q26"/>
    <mergeCell ref="S26:V26"/>
    <mergeCell ref="B23:D23"/>
    <mergeCell ref="F23:H23"/>
    <mergeCell ref="J23:Q23"/>
    <mergeCell ref="S23:V23"/>
    <mergeCell ref="B24:D24"/>
    <mergeCell ref="F24:H24"/>
    <mergeCell ref="J24:Q24"/>
    <mergeCell ref="S24:V24"/>
    <mergeCell ref="B21:D21"/>
    <mergeCell ref="F21:H21"/>
    <mergeCell ref="J21:Q21"/>
    <mergeCell ref="S21:V21"/>
    <mergeCell ref="B22:D22"/>
    <mergeCell ref="F22:H22"/>
    <mergeCell ref="J22:Q22"/>
    <mergeCell ref="S22:V22"/>
    <mergeCell ref="B19:D19"/>
    <mergeCell ref="F19:H19"/>
    <mergeCell ref="J19:Q19"/>
    <mergeCell ref="S19:V19"/>
    <mergeCell ref="B20:D20"/>
    <mergeCell ref="F20:H20"/>
    <mergeCell ref="J20:Q20"/>
    <mergeCell ref="S20:V20"/>
    <mergeCell ref="B17:D17"/>
    <mergeCell ref="F17:H17"/>
    <mergeCell ref="J17:Q17"/>
    <mergeCell ref="S17:V17"/>
    <mergeCell ref="B18:D18"/>
    <mergeCell ref="F18:H18"/>
    <mergeCell ref="J18:Q18"/>
    <mergeCell ref="S18:V18"/>
    <mergeCell ref="B15:D15"/>
    <mergeCell ref="F15:H15"/>
    <mergeCell ref="J15:Q15"/>
    <mergeCell ref="S15:V15"/>
    <mergeCell ref="B16:D16"/>
    <mergeCell ref="F16:H16"/>
    <mergeCell ref="J16:Q16"/>
    <mergeCell ref="S16:V16"/>
    <mergeCell ref="B13:D13"/>
    <mergeCell ref="F13:H13"/>
    <mergeCell ref="J13:Q13"/>
    <mergeCell ref="S13:V13"/>
    <mergeCell ref="B14:D14"/>
    <mergeCell ref="F14:H14"/>
    <mergeCell ref="J14:Q14"/>
    <mergeCell ref="S14:V14"/>
    <mergeCell ref="B12:D12"/>
    <mergeCell ref="F12:H12"/>
    <mergeCell ref="J12:Q12"/>
    <mergeCell ref="S12:V12"/>
    <mergeCell ref="B11:D11"/>
    <mergeCell ref="F11:H11"/>
    <mergeCell ref="J11:Q11"/>
    <mergeCell ref="S11:V11"/>
    <mergeCell ref="B2:V5"/>
    <mergeCell ref="B9:D9"/>
    <mergeCell ref="F9:H9"/>
    <mergeCell ref="J9:Q9"/>
    <mergeCell ref="S9:V9"/>
    <mergeCell ref="B10:D10"/>
    <mergeCell ref="F10:H10"/>
    <mergeCell ref="J10:Q10"/>
    <mergeCell ref="S10:V10"/>
    <mergeCell ref="B7:D8"/>
    <mergeCell ref="F7:H8"/>
    <mergeCell ref="I7:I8"/>
    <mergeCell ref="J7:Q8"/>
    <mergeCell ref="R7:R8"/>
    <mergeCell ref="S7:V8"/>
  </mergeCells>
  <pageMargins left="0.9055118110236221" right="0.51181102362204722" top="0.78740157480314965" bottom="0.78740157480314965" header="0.31496062992125984" footer="0.31496062992125984"/>
  <pageSetup paperSize="9" scale="63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X27"/>
  <sheetViews>
    <sheetView tabSelected="1" zoomScale="77" zoomScaleNormal="77" workbookViewId="0">
      <selection activeCell="L30" sqref="L30"/>
    </sheetView>
  </sheetViews>
  <sheetFormatPr defaultRowHeight="15"/>
  <cols>
    <col min="5" max="5" width="1.85546875" customWidth="1"/>
    <col min="9" max="9" width="1.5703125" customWidth="1"/>
    <col min="18" max="18" width="1.42578125" customWidth="1"/>
    <col min="21" max="21" width="11.5703125" bestFit="1" customWidth="1"/>
    <col min="24" max="24" width="9.28515625" bestFit="1" customWidth="1"/>
  </cols>
  <sheetData>
    <row r="2" spans="2:23" ht="15.75" thickBot="1"/>
    <row r="3" spans="2:23" ht="15" customHeight="1">
      <c r="B3" s="171" t="s">
        <v>221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3"/>
    </row>
    <row r="4" spans="2:23" ht="15" customHeight="1">
      <c r="B4" s="174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6"/>
    </row>
    <row r="5" spans="2:23" ht="15" customHeight="1">
      <c r="B5" s="177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6"/>
    </row>
    <row r="6" spans="2:23" ht="15.75" customHeight="1" thickBot="1">
      <c r="B6" s="178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80"/>
    </row>
    <row r="7" spans="2:23" ht="19.5" customHeight="1" thickBot="1">
      <c r="B7" s="203" t="s">
        <v>20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5"/>
    </row>
    <row r="8" spans="2:23" ht="15" customHeight="1">
      <c r="B8" s="181" t="s">
        <v>21</v>
      </c>
      <c r="C8" s="182"/>
      <c r="D8" s="183"/>
      <c r="E8" s="50"/>
      <c r="F8" s="181" t="s">
        <v>1</v>
      </c>
      <c r="G8" s="182"/>
      <c r="H8" s="183"/>
      <c r="I8" s="187"/>
      <c r="J8" s="181" t="s">
        <v>2</v>
      </c>
      <c r="K8" s="182"/>
      <c r="L8" s="182"/>
      <c r="M8" s="182"/>
      <c r="N8" s="182"/>
      <c r="O8" s="182"/>
      <c r="P8" s="182"/>
      <c r="Q8" s="183"/>
      <c r="R8" s="187"/>
      <c r="S8" s="181" t="s">
        <v>3</v>
      </c>
      <c r="T8" s="182"/>
      <c r="U8" s="182"/>
      <c r="V8" s="182"/>
      <c r="W8" s="183"/>
    </row>
    <row r="9" spans="2:23" ht="15.75" customHeight="1" thickBot="1">
      <c r="B9" s="184"/>
      <c r="C9" s="185"/>
      <c r="D9" s="186"/>
      <c r="E9" s="50"/>
      <c r="F9" s="184"/>
      <c r="G9" s="185"/>
      <c r="H9" s="186"/>
      <c r="I9" s="187"/>
      <c r="J9" s="184"/>
      <c r="K9" s="185"/>
      <c r="L9" s="185"/>
      <c r="M9" s="185"/>
      <c r="N9" s="185"/>
      <c r="O9" s="185"/>
      <c r="P9" s="185"/>
      <c r="Q9" s="186"/>
      <c r="R9" s="187"/>
      <c r="S9" s="184"/>
      <c r="T9" s="185"/>
      <c r="U9" s="185"/>
      <c r="V9" s="185"/>
      <c r="W9" s="186"/>
    </row>
    <row r="10" spans="2:23" ht="15.75">
      <c r="B10" s="188" t="s">
        <v>27</v>
      </c>
      <c r="C10" s="189"/>
      <c r="D10" s="190"/>
      <c r="E10" s="55"/>
      <c r="F10" s="188" t="s">
        <v>28</v>
      </c>
      <c r="G10" s="189"/>
      <c r="H10" s="190"/>
      <c r="I10" s="52"/>
      <c r="J10" s="188" t="s">
        <v>29</v>
      </c>
      <c r="K10" s="189"/>
      <c r="L10" s="189"/>
      <c r="M10" s="189"/>
      <c r="N10" s="189"/>
      <c r="O10" s="189"/>
      <c r="P10" s="189"/>
      <c r="Q10" s="190"/>
      <c r="R10" s="53"/>
      <c r="S10" s="191">
        <v>935.25</v>
      </c>
      <c r="T10" s="192"/>
      <c r="U10" s="192"/>
      <c r="V10" s="192"/>
      <c r="W10" s="193"/>
    </row>
    <row r="11" spans="2:23" ht="3.75" customHeight="1">
      <c r="B11" s="68"/>
      <c r="C11" s="51"/>
      <c r="D11" s="69"/>
      <c r="E11" s="55"/>
      <c r="F11" s="188"/>
      <c r="G11" s="189"/>
      <c r="H11" s="190"/>
      <c r="I11" s="52"/>
      <c r="J11" s="188"/>
      <c r="K11" s="189"/>
      <c r="L11" s="189"/>
      <c r="M11" s="189"/>
      <c r="N11" s="189"/>
      <c r="O11" s="189"/>
      <c r="P11" s="189"/>
      <c r="Q11" s="190"/>
      <c r="R11" s="53"/>
      <c r="S11" s="188"/>
      <c r="T11" s="189"/>
      <c r="U11" s="189"/>
      <c r="V11" s="189"/>
      <c r="W11" s="190"/>
    </row>
    <row r="12" spans="2:23" ht="45.75" customHeight="1">
      <c r="B12" s="194" t="s">
        <v>30</v>
      </c>
      <c r="C12" s="195"/>
      <c r="D12" s="196"/>
      <c r="E12" s="56"/>
      <c r="F12" s="194" t="s">
        <v>31</v>
      </c>
      <c r="G12" s="195"/>
      <c r="H12" s="196"/>
      <c r="I12" s="52"/>
      <c r="J12" s="197" t="s">
        <v>32</v>
      </c>
      <c r="K12" s="198"/>
      <c r="L12" s="198"/>
      <c r="M12" s="198"/>
      <c r="N12" s="198"/>
      <c r="O12" s="198"/>
      <c r="P12" s="198"/>
      <c r="Q12" s="199"/>
      <c r="R12" s="53"/>
      <c r="S12" s="200">
        <v>3460.92</v>
      </c>
      <c r="T12" s="201"/>
      <c r="U12" s="201"/>
      <c r="V12" s="201"/>
      <c r="W12" s="202"/>
    </row>
    <row r="13" spans="2:23" ht="3.75" customHeight="1">
      <c r="B13" s="68"/>
      <c r="C13" s="51"/>
      <c r="D13" s="69"/>
      <c r="E13" s="55"/>
      <c r="F13" s="188"/>
      <c r="G13" s="189"/>
      <c r="H13" s="190"/>
      <c r="I13" s="52"/>
      <c r="J13" s="188"/>
      <c r="K13" s="189"/>
      <c r="L13" s="189"/>
      <c r="M13" s="189"/>
      <c r="N13" s="189"/>
      <c r="O13" s="189"/>
      <c r="P13" s="189"/>
      <c r="Q13" s="190"/>
      <c r="R13" s="53"/>
      <c r="S13" s="188"/>
      <c r="T13" s="189"/>
      <c r="U13" s="189"/>
      <c r="V13" s="189"/>
      <c r="W13" s="190"/>
    </row>
    <row r="14" spans="2:23" ht="15.75">
      <c r="B14" s="188" t="s">
        <v>33</v>
      </c>
      <c r="C14" s="189"/>
      <c r="D14" s="190"/>
      <c r="E14" s="55"/>
      <c r="F14" s="188" t="s">
        <v>34</v>
      </c>
      <c r="G14" s="189"/>
      <c r="H14" s="190"/>
      <c r="I14" s="52"/>
      <c r="J14" s="188" t="s">
        <v>35</v>
      </c>
      <c r="K14" s="189"/>
      <c r="L14" s="189"/>
      <c r="M14" s="189"/>
      <c r="N14" s="189"/>
      <c r="O14" s="189"/>
      <c r="P14" s="189"/>
      <c r="Q14" s="190"/>
      <c r="R14" s="53"/>
      <c r="S14" s="191">
        <v>1439.76</v>
      </c>
      <c r="T14" s="192"/>
      <c r="U14" s="192"/>
      <c r="V14" s="192"/>
      <c r="W14" s="193"/>
    </row>
    <row r="15" spans="2:23" ht="3.75" customHeight="1">
      <c r="B15" s="68"/>
      <c r="C15" s="51"/>
      <c r="D15" s="69"/>
      <c r="E15" s="55"/>
      <c r="F15" s="188"/>
      <c r="G15" s="189"/>
      <c r="H15" s="190"/>
      <c r="I15" s="52"/>
      <c r="J15" s="188"/>
      <c r="K15" s="189"/>
      <c r="L15" s="189"/>
      <c r="M15" s="189"/>
      <c r="N15" s="189"/>
      <c r="O15" s="189"/>
      <c r="P15" s="189"/>
      <c r="Q15" s="190"/>
      <c r="R15" s="53"/>
      <c r="S15" s="188"/>
      <c r="T15" s="189"/>
      <c r="U15" s="189"/>
      <c r="V15" s="189"/>
      <c r="W15" s="190"/>
    </row>
    <row r="16" spans="2:23" ht="15.75">
      <c r="B16" s="188" t="s">
        <v>38</v>
      </c>
      <c r="C16" s="189"/>
      <c r="D16" s="190"/>
      <c r="E16" s="55"/>
      <c r="F16" s="188" t="s">
        <v>39</v>
      </c>
      <c r="G16" s="189"/>
      <c r="H16" s="190"/>
      <c r="I16" s="52"/>
      <c r="J16" s="206" t="s">
        <v>40</v>
      </c>
      <c r="K16" s="207"/>
      <c r="L16" s="207"/>
      <c r="M16" s="207"/>
      <c r="N16" s="207"/>
      <c r="O16" s="207"/>
      <c r="P16" s="207"/>
      <c r="Q16" s="208"/>
      <c r="R16" s="53"/>
      <c r="S16" s="191">
        <v>1287.45</v>
      </c>
      <c r="T16" s="192"/>
      <c r="U16" s="192"/>
      <c r="V16" s="192"/>
      <c r="W16" s="193"/>
    </row>
    <row r="17" spans="2:24" ht="3.75" customHeight="1">
      <c r="B17" s="111"/>
      <c r="C17" s="112"/>
      <c r="D17" s="113"/>
      <c r="E17" s="1"/>
      <c r="F17" s="111"/>
      <c r="G17" s="112"/>
      <c r="H17" s="113"/>
      <c r="I17" s="3"/>
      <c r="J17" s="111"/>
      <c r="K17" s="112"/>
      <c r="L17" s="112"/>
      <c r="M17" s="112"/>
      <c r="N17" s="112"/>
      <c r="O17" s="112"/>
      <c r="P17" s="112"/>
      <c r="Q17" s="113"/>
      <c r="R17" s="4"/>
      <c r="S17" s="111"/>
      <c r="T17" s="112"/>
      <c r="U17" s="112"/>
      <c r="V17" s="112"/>
      <c r="W17" s="113"/>
    </row>
    <row r="18" spans="2:24" ht="15.75" thickBot="1">
      <c r="B18" s="159"/>
      <c r="C18" s="160"/>
      <c r="D18" s="161"/>
      <c r="E18" s="12"/>
      <c r="F18" s="162"/>
      <c r="G18" s="163"/>
      <c r="H18" s="164"/>
      <c r="I18" s="13"/>
      <c r="J18" s="165"/>
      <c r="K18" s="166"/>
      <c r="L18" s="166"/>
      <c r="M18" s="166"/>
      <c r="N18" s="166"/>
      <c r="O18" s="166"/>
      <c r="P18" s="166"/>
      <c r="Q18" s="167"/>
      <c r="R18" s="19"/>
      <c r="S18" s="168"/>
      <c r="T18" s="169"/>
      <c r="U18" s="169"/>
      <c r="V18" s="169"/>
      <c r="W18" s="170"/>
    </row>
    <row r="19" spans="2:24" ht="15.75" thickBot="1">
      <c r="F19" s="8"/>
      <c r="G19" s="8"/>
      <c r="H19" s="8"/>
      <c r="I19" s="10"/>
      <c r="J19" s="8"/>
      <c r="K19" s="8"/>
      <c r="L19" s="8"/>
      <c r="M19" s="8"/>
      <c r="N19" s="8"/>
      <c r="O19" s="8"/>
      <c r="P19" s="8"/>
      <c r="Q19" s="8"/>
      <c r="R19" s="11"/>
      <c r="S19" s="8"/>
      <c r="T19" s="8"/>
      <c r="U19" s="8"/>
      <c r="V19" s="8"/>
      <c r="W19" s="8"/>
    </row>
    <row r="20" spans="2:24" ht="16.5" thickBot="1">
      <c r="F20" s="8"/>
      <c r="G20" s="8"/>
      <c r="H20" s="8"/>
      <c r="I20" s="10"/>
      <c r="J20" s="8"/>
      <c r="K20" s="8"/>
      <c r="L20" s="8"/>
      <c r="M20" s="8"/>
      <c r="N20" s="8"/>
      <c r="O20" s="8"/>
      <c r="P20" s="8"/>
      <c r="Q20" s="8"/>
      <c r="R20" s="11"/>
      <c r="S20" s="8"/>
      <c r="T20" s="76" t="s">
        <v>17</v>
      </c>
      <c r="U20" s="77">
        <f>S10+S12+S14+S16</f>
        <v>7123.38</v>
      </c>
      <c r="V20" s="78" t="s">
        <v>18</v>
      </c>
      <c r="W20" s="8"/>
      <c r="X20">
        <f>U20/8</f>
        <v>890.42250000000001</v>
      </c>
    </row>
    <row r="21" spans="2:24" ht="16.5" thickBot="1">
      <c r="F21" s="8"/>
      <c r="G21" s="8"/>
      <c r="H21" s="8"/>
      <c r="I21" s="8"/>
      <c r="T21" s="76" t="s">
        <v>17</v>
      </c>
      <c r="U21" s="77">
        <f>X20/1000</f>
        <v>0.89042250000000001</v>
      </c>
      <c r="V21" s="78" t="s">
        <v>19</v>
      </c>
    </row>
    <row r="24" spans="2:24" ht="15" customHeight="1">
      <c r="K24" s="96"/>
      <c r="L24" s="96"/>
      <c r="M24" s="96"/>
      <c r="N24" s="96"/>
    </row>
    <row r="25" spans="2:24" ht="15" customHeight="1">
      <c r="K25" s="96"/>
      <c r="L25" s="96"/>
      <c r="M25" s="96"/>
      <c r="N25" s="96"/>
    </row>
    <row r="26" spans="2:24" ht="15" customHeight="1">
      <c r="K26" s="96"/>
      <c r="L26" s="96"/>
      <c r="M26" s="96"/>
      <c r="N26" s="96"/>
    </row>
    <row r="27" spans="2:24" ht="15" customHeight="1">
      <c r="K27" s="96"/>
      <c r="L27" s="96"/>
      <c r="M27" s="96"/>
      <c r="N27" s="96"/>
    </row>
  </sheetData>
  <mergeCells count="41">
    <mergeCell ref="B7:W7"/>
    <mergeCell ref="B18:D18"/>
    <mergeCell ref="F18:H18"/>
    <mergeCell ref="J18:Q18"/>
    <mergeCell ref="S18:W18"/>
    <mergeCell ref="B16:D16"/>
    <mergeCell ref="F16:H16"/>
    <mergeCell ref="J16:Q16"/>
    <mergeCell ref="S16:W16"/>
    <mergeCell ref="B17:D17"/>
    <mergeCell ref="F17:H17"/>
    <mergeCell ref="J17:Q17"/>
    <mergeCell ref="S17:W17"/>
    <mergeCell ref="B14:D14"/>
    <mergeCell ref="F14:H14"/>
    <mergeCell ref="J14:Q14"/>
    <mergeCell ref="S14:W14"/>
    <mergeCell ref="F15:H15"/>
    <mergeCell ref="J15:Q15"/>
    <mergeCell ref="S15:W15"/>
    <mergeCell ref="B12:D12"/>
    <mergeCell ref="F12:H12"/>
    <mergeCell ref="J12:Q12"/>
    <mergeCell ref="S12:W12"/>
    <mergeCell ref="F13:H13"/>
    <mergeCell ref="J13:Q13"/>
    <mergeCell ref="S13:W13"/>
    <mergeCell ref="B10:D10"/>
    <mergeCell ref="F10:H10"/>
    <mergeCell ref="J10:Q10"/>
    <mergeCell ref="S10:W10"/>
    <mergeCell ref="F11:H11"/>
    <mergeCell ref="J11:Q11"/>
    <mergeCell ref="S11:W11"/>
    <mergeCell ref="B3:W6"/>
    <mergeCell ref="B8:D9"/>
    <mergeCell ref="F8:H9"/>
    <mergeCell ref="I8:I9"/>
    <mergeCell ref="J8:Q9"/>
    <mergeCell ref="R8:R9"/>
    <mergeCell ref="S8:W9"/>
  </mergeCells>
  <pageMargins left="0.51181102362204722" right="0.51181102362204722" top="1.7716535433070868" bottom="0.78740157480314965" header="0.31496062992125984" footer="0.31496062992125984"/>
  <pageSetup paperSize="9" scale="74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B1:X38"/>
  <sheetViews>
    <sheetView topLeftCell="A19" zoomScale="87" zoomScaleNormal="87" workbookViewId="0">
      <selection activeCell="A11" sqref="A11:XFD11"/>
    </sheetView>
  </sheetViews>
  <sheetFormatPr defaultRowHeight="15"/>
  <cols>
    <col min="5" max="5" width="1.42578125" customWidth="1"/>
    <col min="9" max="9" width="1.28515625" customWidth="1"/>
    <col min="17" max="17" width="10" customWidth="1"/>
    <col min="18" max="18" width="1.28515625" customWidth="1"/>
    <col min="21" max="21" width="11.28515625" bestFit="1" customWidth="1"/>
  </cols>
  <sheetData>
    <row r="1" spans="2:23" ht="15" customHeight="1">
      <c r="B1" s="209" t="s">
        <v>57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10"/>
    </row>
    <row r="2" spans="2:23" ht="15.75" customHeight="1" thickBot="1"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10"/>
    </row>
    <row r="3" spans="2:23">
      <c r="B3" s="211" t="s">
        <v>21</v>
      </c>
      <c r="C3" s="212"/>
      <c r="D3" s="213"/>
      <c r="E3" s="39"/>
      <c r="F3" s="211" t="s">
        <v>1</v>
      </c>
      <c r="G3" s="212"/>
      <c r="H3" s="213"/>
      <c r="I3" s="217"/>
      <c r="J3" s="211" t="s">
        <v>2</v>
      </c>
      <c r="K3" s="212"/>
      <c r="L3" s="212"/>
      <c r="M3" s="212"/>
      <c r="N3" s="212"/>
      <c r="O3" s="212"/>
      <c r="P3" s="212"/>
      <c r="Q3" s="213"/>
      <c r="R3" s="217"/>
      <c r="S3" s="211" t="s">
        <v>3</v>
      </c>
      <c r="T3" s="212"/>
      <c r="U3" s="212"/>
      <c r="V3" s="212"/>
      <c r="W3" s="213"/>
    </row>
    <row r="4" spans="2:23" ht="15.75" thickBot="1">
      <c r="B4" s="214"/>
      <c r="C4" s="215"/>
      <c r="D4" s="216"/>
      <c r="E4" s="6"/>
      <c r="F4" s="214"/>
      <c r="G4" s="215"/>
      <c r="H4" s="216"/>
      <c r="I4" s="218"/>
      <c r="J4" s="214"/>
      <c r="K4" s="215"/>
      <c r="L4" s="215"/>
      <c r="M4" s="215"/>
      <c r="N4" s="215"/>
      <c r="O4" s="215"/>
      <c r="P4" s="215"/>
      <c r="Q4" s="216"/>
      <c r="R4" s="218"/>
      <c r="S4" s="214"/>
      <c r="T4" s="215"/>
      <c r="U4" s="215"/>
      <c r="V4" s="215"/>
      <c r="W4" s="216"/>
    </row>
    <row r="5" spans="2:23" s="38" customFormat="1" ht="27.75" customHeight="1">
      <c r="B5" s="225" t="s">
        <v>58</v>
      </c>
      <c r="C5" s="226"/>
      <c r="D5" s="227"/>
      <c r="E5" s="43"/>
      <c r="F5" s="225" t="s">
        <v>48</v>
      </c>
      <c r="G5" s="226"/>
      <c r="H5" s="227"/>
      <c r="I5" s="10"/>
      <c r="J5" s="228" t="s">
        <v>59</v>
      </c>
      <c r="K5" s="229"/>
      <c r="L5" s="229"/>
      <c r="M5" s="229"/>
      <c r="N5" s="229"/>
      <c r="O5" s="229"/>
      <c r="P5" s="229"/>
      <c r="Q5" s="230"/>
      <c r="R5" s="11"/>
      <c r="S5" s="231">
        <v>1238.08</v>
      </c>
      <c r="T5" s="232"/>
      <c r="U5" s="232"/>
      <c r="V5" s="232"/>
      <c r="W5" s="233"/>
    </row>
    <row r="6" spans="2:23" ht="3.75" customHeight="1">
      <c r="B6" s="219"/>
      <c r="C6" s="220"/>
      <c r="D6" s="221"/>
      <c r="E6" s="40"/>
      <c r="F6" s="219"/>
      <c r="G6" s="220"/>
      <c r="H6" s="221"/>
      <c r="I6" s="11"/>
      <c r="J6" s="219"/>
      <c r="K6" s="220"/>
      <c r="L6" s="220"/>
      <c r="M6" s="220"/>
      <c r="N6" s="220"/>
      <c r="O6" s="220"/>
      <c r="P6" s="220"/>
      <c r="Q6" s="221"/>
      <c r="R6" s="11"/>
      <c r="S6" s="219"/>
      <c r="T6" s="220"/>
      <c r="U6" s="220"/>
      <c r="V6" s="220"/>
      <c r="W6" s="221"/>
    </row>
    <row r="7" spans="2:23">
      <c r="B7" s="219" t="s">
        <v>60</v>
      </c>
      <c r="C7" s="220"/>
      <c r="D7" s="221"/>
      <c r="E7" s="40"/>
      <c r="F7" s="219" t="s">
        <v>61</v>
      </c>
      <c r="G7" s="220"/>
      <c r="H7" s="221"/>
      <c r="I7" s="10"/>
      <c r="J7" s="219" t="s">
        <v>62</v>
      </c>
      <c r="K7" s="220"/>
      <c r="L7" s="220"/>
      <c r="M7" s="220"/>
      <c r="N7" s="220"/>
      <c r="O7" s="220"/>
      <c r="P7" s="220"/>
      <c r="Q7" s="221"/>
      <c r="R7" s="11"/>
      <c r="S7" s="222">
        <v>4679.91</v>
      </c>
      <c r="T7" s="223"/>
      <c r="U7" s="223"/>
      <c r="V7" s="223"/>
      <c r="W7" s="224"/>
    </row>
    <row r="8" spans="2:23" ht="4.5" customHeight="1">
      <c r="B8" s="111"/>
      <c r="C8" s="112"/>
      <c r="D8" s="113"/>
      <c r="E8" s="6"/>
      <c r="F8" s="111"/>
      <c r="G8" s="112"/>
      <c r="H8" s="113"/>
      <c r="I8" s="4"/>
      <c r="J8" s="111"/>
      <c r="K8" s="112"/>
      <c r="L8" s="112"/>
      <c r="M8" s="112"/>
      <c r="N8" s="112"/>
      <c r="O8" s="112"/>
      <c r="P8" s="112"/>
      <c r="Q8" s="113"/>
      <c r="R8" s="4"/>
      <c r="S8" s="111"/>
      <c r="T8" s="112"/>
      <c r="U8" s="112"/>
      <c r="V8" s="112"/>
      <c r="W8" s="113"/>
    </row>
    <row r="9" spans="2:23">
      <c r="B9" s="111" t="s">
        <v>63</v>
      </c>
      <c r="C9" s="112"/>
      <c r="D9" s="113"/>
      <c r="E9" s="6"/>
      <c r="F9" s="111" t="s">
        <v>64</v>
      </c>
      <c r="G9" s="112"/>
      <c r="H9" s="113"/>
      <c r="I9" s="3"/>
      <c r="J9" s="111" t="s">
        <v>65</v>
      </c>
      <c r="K9" s="112"/>
      <c r="L9" s="112"/>
      <c r="M9" s="112"/>
      <c r="N9" s="112"/>
      <c r="O9" s="112"/>
      <c r="P9" s="112"/>
      <c r="Q9" s="113"/>
      <c r="R9" s="4"/>
      <c r="S9" s="135">
        <v>1374.86</v>
      </c>
      <c r="T9" s="136"/>
      <c r="U9" s="136"/>
      <c r="V9" s="136"/>
      <c r="W9" s="137"/>
    </row>
    <row r="10" spans="2:23" ht="3.75" customHeight="1">
      <c r="B10" s="111"/>
      <c r="C10" s="112"/>
      <c r="D10" s="113"/>
      <c r="E10" s="6"/>
      <c r="F10" s="111"/>
      <c r="G10" s="112"/>
      <c r="H10" s="113"/>
      <c r="I10" s="3"/>
      <c r="J10" s="111"/>
      <c r="K10" s="112"/>
      <c r="L10" s="112"/>
      <c r="M10" s="112"/>
      <c r="N10" s="112"/>
      <c r="O10" s="112"/>
      <c r="P10" s="112"/>
      <c r="Q10" s="113"/>
      <c r="R10" s="4"/>
      <c r="S10" s="111"/>
      <c r="T10" s="112"/>
      <c r="U10" s="112"/>
      <c r="V10" s="112"/>
      <c r="W10" s="113"/>
    </row>
    <row r="11" spans="2:23" s="38" customFormat="1" ht="28.5" customHeight="1">
      <c r="B11" s="234" t="s">
        <v>66</v>
      </c>
      <c r="C11" s="235"/>
      <c r="D11" s="236"/>
      <c r="E11" s="43"/>
      <c r="F11" s="234" t="s">
        <v>67</v>
      </c>
      <c r="G11" s="235"/>
      <c r="H11" s="236"/>
      <c r="I11" s="10"/>
      <c r="J11" s="237" t="s">
        <v>68</v>
      </c>
      <c r="K11" s="238"/>
      <c r="L11" s="238"/>
      <c r="M11" s="238"/>
      <c r="N11" s="238"/>
      <c r="O11" s="238"/>
      <c r="P11" s="238"/>
      <c r="Q11" s="239"/>
      <c r="R11" s="11"/>
      <c r="S11" s="222">
        <v>1238.08</v>
      </c>
      <c r="T11" s="223"/>
      <c r="U11" s="223"/>
      <c r="V11" s="223"/>
      <c r="W11" s="224"/>
    </row>
    <row r="12" spans="2:23" ht="3.75" customHeight="1">
      <c r="B12" s="111"/>
      <c r="C12" s="112"/>
      <c r="D12" s="113"/>
      <c r="E12" s="6"/>
      <c r="F12" s="111"/>
      <c r="G12" s="112"/>
      <c r="H12" s="113"/>
      <c r="I12" s="3"/>
      <c r="J12" s="111"/>
      <c r="K12" s="112"/>
      <c r="L12" s="112"/>
      <c r="M12" s="112"/>
      <c r="N12" s="112"/>
      <c r="O12" s="112"/>
      <c r="P12" s="112"/>
      <c r="Q12" s="113"/>
      <c r="R12" s="4"/>
      <c r="S12" s="111"/>
      <c r="T12" s="112"/>
      <c r="U12" s="112"/>
      <c r="V12" s="112"/>
      <c r="W12" s="113"/>
    </row>
    <row r="13" spans="2:23" s="38" customFormat="1">
      <c r="B13" s="219" t="s">
        <v>92</v>
      </c>
      <c r="C13" s="220"/>
      <c r="D13" s="221"/>
      <c r="E13" s="40"/>
      <c r="F13" s="219" t="s">
        <v>93</v>
      </c>
      <c r="G13" s="220"/>
      <c r="H13" s="221"/>
      <c r="I13" s="10"/>
      <c r="J13" s="219" t="s">
        <v>94</v>
      </c>
      <c r="K13" s="220"/>
      <c r="L13" s="220"/>
      <c r="M13" s="220"/>
      <c r="N13" s="220"/>
      <c r="O13" s="220"/>
      <c r="P13" s="220"/>
      <c r="Q13" s="221"/>
      <c r="R13" s="11"/>
      <c r="S13" s="222">
        <v>46096.94999999999</v>
      </c>
      <c r="T13" s="223"/>
      <c r="U13" s="223"/>
      <c r="V13" s="223"/>
      <c r="W13" s="224"/>
    </row>
    <row r="14" spans="2:23" ht="3" customHeight="1">
      <c r="B14" s="240"/>
      <c r="C14" s="241"/>
      <c r="D14" s="242"/>
      <c r="E14" s="6"/>
      <c r="F14" s="111"/>
      <c r="G14" s="112"/>
      <c r="H14" s="113"/>
      <c r="I14" s="3"/>
      <c r="J14" s="111"/>
      <c r="K14" s="112"/>
      <c r="L14" s="112"/>
      <c r="M14" s="112"/>
      <c r="N14" s="112"/>
      <c r="O14" s="112"/>
      <c r="P14" s="112"/>
      <c r="Q14" s="113"/>
      <c r="R14" s="4"/>
      <c r="S14" s="111"/>
      <c r="T14" s="112"/>
      <c r="U14" s="112"/>
      <c r="V14" s="112"/>
      <c r="W14" s="113"/>
    </row>
    <row r="15" spans="2:23">
      <c r="B15" s="114" t="s">
        <v>69</v>
      </c>
      <c r="C15" s="115"/>
      <c r="D15" s="116"/>
      <c r="E15" s="2"/>
      <c r="F15" s="117" t="s">
        <v>64</v>
      </c>
      <c r="G15" s="118"/>
      <c r="H15" s="119"/>
      <c r="I15" s="3"/>
      <c r="J15" s="123" t="s">
        <v>70</v>
      </c>
      <c r="K15" s="124"/>
      <c r="L15" s="124"/>
      <c r="M15" s="124"/>
      <c r="N15" s="124"/>
      <c r="O15" s="124"/>
      <c r="P15" s="124"/>
      <c r="Q15" s="125"/>
      <c r="R15" s="4"/>
      <c r="S15" s="120">
        <v>2652.35</v>
      </c>
      <c r="T15" s="121"/>
      <c r="U15" s="121"/>
      <c r="V15" s="121"/>
      <c r="W15" s="122"/>
    </row>
    <row r="16" spans="2:23" ht="3" customHeight="1">
      <c r="B16" s="150"/>
      <c r="C16" s="151"/>
      <c r="D16" s="152"/>
      <c r="E16" s="1"/>
      <c r="F16" s="150"/>
      <c r="G16" s="151"/>
      <c r="H16" s="152"/>
      <c r="I16" s="3"/>
      <c r="J16" s="150"/>
      <c r="K16" s="151"/>
      <c r="L16" s="151"/>
      <c r="M16" s="151"/>
      <c r="N16" s="151"/>
      <c r="O16" s="151"/>
      <c r="P16" s="151"/>
      <c r="Q16" s="152"/>
      <c r="R16" s="4"/>
      <c r="S16" s="150"/>
      <c r="T16" s="151"/>
      <c r="U16" s="151"/>
      <c r="V16" s="151"/>
      <c r="W16" s="152"/>
    </row>
    <row r="17" spans="2:23">
      <c r="B17" s="111" t="s">
        <v>81</v>
      </c>
      <c r="C17" s="112"/>
      <c r="D17" s="113"/>
      <c r="E17" s="1"/>
      <c r="F17" s="111" t="s">
        <v>82</v>
      </c>
      <c r="G17" s="112"/>
      <c r="H17" s="113"/>
      <c r="I17" s="3"/>
      <c r="J17" s="111" t="s">
        <v>83</v>
      </c>
      <c r="K17" s="112"/>
      <c r="L17" s="112"/>
      <c r="M17" s="112"/>
      <c r="N17" s="112"/>
      <c r="O17" s="112"/>
      <c r="P17" s="112"/>
      <c r="Q17" s="113"/>
      <c r="R17" s="4"/>
      <c r="S17" s="135">
        <v>13319.890000000001</v>
      </c>
      <c r="T17" s="136"/>
      <c r="U17" s="136"/>
      <c r="V17" s="136"/>
      <c r="W17" s="137"/>
    </row>
    <row r="18" spans="2:23" ht="3.75" customHeight="1" thickBot="1">
      <c r="B18" s="162"/>
      <c r="C18" s="163"/>
      <c r="D18" s="164"/>
      <c r="E18" s="12"/>
      <c r="F18" s="159"/>
      <c r="G18" s="160"/>
      <c r="H18" s="161"/>
      <c r="I18" s="42"/>
      <c r="J18" s="159"/>
      <c r="K18" s="160"/>
      <c r="L18" s="160"/>
      <c r="M18" s="160"/>
      <c r="N18" s="160"/>
      <c r="O18" s="160"/>
      <c r="P18" s="160"/>
      <c r="Q18" s="161"/>
      <c r="R18" s="19"/>
      <c r="S18" s="159"/>
      <c r="T18" s="160"/>
      <c r="U18" s="160"/>
      <c r="V18" s="160"/>
      <c r="W18" s="161"/>
    </row>
    <row r="19" spans="2:23">
      <c r="B19" s="111" t="s">
        <v>75</v>
      </c>
      <c r="C19" s="112"/>
      <c r="D19" s="113"/>
      <c r="E19" s="1"/>
      <c r="F19" s="111" t="s">
        <v>76</v>
      </c>
      <c r="G19" s="112"/>
      <c r="H19" s="113"/>
      <c r="I19" s="3"/>
      <c r="J19" s="111" t="s">
        <v>77</v>
      </c>
      <c r="K19" s="112"/>
      <c r="L19" s="112"/>
      <c r="M19" s="112"/>
      <c r="N19" s="112"/>
      <c r="O19" s="112"/>
      <c r="P19" s="112"/>
      <c r="Q19" s="113"/>
      <c r="R19" s="4"/>
      <c r="S19" s="135">
        <v>2303.7599999999998</v>
      </c>
      <c r="T19" s="136"/>
      <c r="U19" s="136"/>
      <c r="V19" s="136"/>
      <c r="W19" s="137"/>
    </row>
    <row r="20" spans="2:23" ht="4.5" customHeight="1">
      <c r="B20" s="111"/>
      <c r="C20" s="112"/>
      <c r="D20" s="113"/>
      <c r="E20" s="1"/>
      <c r="F20" s="111"/>
      <c r="G20" s="112"/>
      <c r="H20" s="113"/>
      <c r="I20" s="4"/>
      <c r="J20" s="111"/>
      <c r="K20" s="112"/>
      <c r="L20" s="112"/>
      <c r="M20" s="112"/>
      <c r="N20" s="112"/>
      <c r="O20" s="112"/>
      <c r="P20" s="112"/>
      <c r="Q20" s="113"/>
      <c r="R20" s="4"/>
      <c r="S20" s="111"/>
      <c r="T20" s="112"/>
      <c r="U20" s="112"/>
      <c r="V20" s="112"/>
      <c r="W20" s="113"/>
    </row>
    <row r="21" spans="2:23">
      <c r="B21" s="111" t="s">
        <v>78</v>
      </c>
      <c r="C21" s="112"/>
      <c r="D21" s="113"/>
      <c r="E21" s="1"/>
      <c r="F21" s="111" t="s">
        <v>79</v>
      </c>
      <c r="G21" s="112"/>
      <c r="H21" s="113"/>
      <c r="I21" s="3"/>
      <c r="J21" s="111" t="s">
        <v>80</v>
      </c>
      <c r="K21" s="112"/>
      <c r="L21" s="112"/>
      <c r="M21" s="112"/>
      <c r="N21" s="112"/>
      <c r="O21" s="112"/>
      <c r="P21" s="112"/>
      <c r="Q21" s="113"/>
      <c r="R21" s="4"/>
      <c r="S21" s="135">
        <v>17893.27</v>
      </c>
      <c r="T21" s="136"/>
      <c r="U21" s="136"/>
      <c r="V21" s="136"/>
      <c r="W21" s="137"/>
    </row>
    <row r="22" spans="2:23" ht="3" customHeight="1">
      <c r="B22" s="111"/>
      <c r="C22" s="112"/>
      <c r="D22" s="113"/>
      <c r="E22" s="1"/>
      <c r="F22" s="111"/>
      <c r="G22" s="112"/>
      <c r="H22" s="113"/>
      <c r="I22" s="4"/>
      <c r="J22" s="111"/>
      <c r="K22" s="112"/>
      <c r="L22" s="112"/>
      <c r="M22" s="112"/>
      <c r="N22" s="112"/>
      <c r="O22" s="112"/>
      <c r="P22" s="112"/>
      <c r="Q22" s="113"/>
      <c r="R22" s="4"/>
      <c r="S22" s="111"/>
      <c r="T22" s="112"/>
      <c r="U22" s="112"/>
      <c r="V22" s="112"/>
      <c r="W22" s="113"/>
    </row>
    <row r="23" spans="2:23">
      <c r="B23" s="114" t="s">
        <v>86</v>
      </c>
      <c r="C23" s="115"/>
      <c r="D23" s="116"/>
      <c r="E23" s="6"/>
      <c r="F23" s="114" t="s">
        <v>87</v>
      </c>
      <c r="G23" s="115"/>
      <c r="H23" s="116"/>
      <c r="I23" s="3"/>
      <c r="J23" s="147" t="s">
        <v>88</v>
      </c>
      <c r="K23" s="148"/>
      <c r="L23" s="148"/>
      <c r="M23" s="148"/>
      <c r="N23" s="148"/>
      <c r="O23" s="148"/>
      <c r="P23" s="148"/>
      <c r="Q23" s="149"/>
      <c r="R23" s="4"/>
      <c r="S23" s="141">
        <v>3873.57</v>
      </c>
      <c r="T23" s="142"/>
      <c r="U23" s="142"/>
      <c r="V23" s="142"/>
      <c r="W23" s="143"/>
    </row>
    <row r="24" spans="2:23" ht="4.5" customHeight="1">
      <c r="B24" s="111"/>
      <c r="C24" s="112"/>
      <c r="D24" s="113"/>
      <c r="E24" s="1"/>
      <c r="F24" s="111"/>
      <c r="G24" s="112"/>
      <c r="H24" s="113"/>
      <c r="I24" s="3"/>
      <c r="J24" s="111"/>
      <c r="K24" s="112"/>
      <c r="L24" s="112"/>
      <c r="M24" s="112"/>
      <c r="N24" s="112"/>
      <c r="O24" s="112"/>
      <c r="P24" s="112"/>
      <c r="Q24" s="113"/>
      <c r="R24" s="4"/>
      <c r="S24" s="111"/>
      <c r="T24" s="112"/>
      <c r="U24" s="112"/>
      <c r="V24" s="112"/>
      <c r="W24" s="113"/>
    </row>
    <row r="25" spans="2:23">
      <c r="B25" s="114" t="s">
        <v>89</v>
      </c>
      <c r="C25" s="115"/>
      <c r="D25" s="116"/>
      <c r="E25" s="6"/>
      <c r="F25" s="114" t="s">
        <v>87</v>
      </c>
      <c r="G25" s="115"/>
      <c r="H25" s="116"/>
      <c r="I25" s="3"/>
      <c r="J25" s="117" t="s">
        <v>90</v>
      </c>
      <c r="K25" s="118"/>
      <c r="L25" s="118"/>
      <c r="M25" s="118"/>
      <c r="N25" s="118"/>
      <c r="O25" s="118"/>
      <c r="P25" s="118"/>
      <c r="Q25" s="119"/>
      <c r="R25" s="4"/>
      <c r="S25" s="120">
        <v>2011.88</v>
      </c>
      <c r="T25" s="121"/>
      <c r="U25" s="121"/>
      <c r="V25" s="121"/>
      <c r="W25" s="122"/>
    </row>
    <row r="26" spans="2:23" ht="3" customHeight="1">
      <c r="B26" s="111"/>
      <c r="C26" s="112"/>
      <c r="D26" s="113"/>
      <c r="E26" s="1"/>
      <c r="F26" s="111"/>
      <c r="G26" s="112"/>
      <c r="H26" s="113"/>
      <c r="I26" s="3"/>
      <c r="J26" s="111"/>
      <c r="K26" s="112"/>
      <c r="L26" s="112"/>
      <c r="M26" s="112"/>
      <c r="N26" s="112"/>
      <c r="O26" s="112"/>
      <c r="P26" s="112"/>
      <c r="Q26" s="113"/>
      <c r="R26" s="4"/>
      <c r="S26" s="111"/>
      <c r="T26" s="112"/>
      <c r="U26" s="112"/>
      <c r="V26" s="112"/>
      <c r="W26" s="113"/>
    </row>
    <row r="27" spans="2:23">
      <c r="B27" s="114" t="s">
        <v>91</v>
      </c>
      <c r="C27" s="115"/>
      <c r="D27" s="116"/>
      <c r="E27" s="41"/>
      <c r="F27" s="114" t="s">
        <v>87</v>
      </c>
      <c r="G27" s="115"/>
      <c r="H27" s="116"/>
      <c r="I27" s="3"/>
      <c r="J27" s="144" t="s">
        <v>202</v>
      </c>
      <c r="K27" s="145"/>
      <c r="L27" s="145"/>
      <c r="M27" s="145"/>
      <c r="N27" s="145"/>
      <c r="O27" s="145"/>
      <c r="P27" s="145"/>
      <c r="Q27" s="146"/>
      <c r="R27" s="4"/>
      <c r="S27" s="120">
        <v>3204.61</v>
      </c>
      <c r="T27" s="121"/>
      <c r="U27" s="121"/>
      <c r="V27" s="121"/>
      <c r="W27" s="122"/>
    </row>
    <row r="28" spans="2:23" ht="3.75" customHeight="1">
      <c r="B28" s="111"/>
      <c r="C28" s="112"/>
      <c r="D28" s="113"/>
      <c r="E28" s="1"/>
      <c r="F28" s="111"/>
      <c r="G28" s="112"/>
      <c r="H28" s="113"/>
      <c r="I28" s="3"/>
      <c r="J28" s="111"/>
      <c r="K28" s="112"/>
      <c r="L28" s="112"/>
      <c r="M28" s="112"/>
      <c r="N28" s="112"/>
      <c r="O28" s="112"/>
      <c r="P28" s="112"/>
      <c r="Q28" s="113"/>
      <c r="R28" s="4"/>
      <c r="S28" s="111"/>
      <c r="T28" s="112"/>
      <c r="U28" s="112"/>
      <c r="V28" s="112"/>
      <c r="W28" s="113"/>
    </row>
    <row r="29" spans="2:23">
      <c r="B29" s="240" t="s">
        <v>95</v>
      </c>
      <c r="C29" s="241"/>
      <c r="D29" s="242"/>
      <c r="E29" s="6"/>
      <c r="F29" s="240" t="s">
        <v>45</v>
      </c>
      <c r="G29" s="241"/>
      <c r="H29" s="242"/>
      <c r="I29" s="3"/>
      <c r="J29" s="240" t="s">
        <v>96</v>
      </c>
      <c r="K29" s="241"/>
      <c r="L29" s="241"/>
      <c r="M29" s="241"/>
      <c r="N29" s="241"/>
      <c r="O29" s="241"/>
      <c r="P29" s="241"/>
      <c r="Q29" s="242"/>
      <c r="R29" s="4"/>
      <c r="S29" s="243">
        <v>38848.78</v>
      </c>
      <c r="T29" s="244"/>
      <c r="U29" s="244"/>
      <c r="V29" s="244"/>
      <c r="W29" s="245"/>
    </row>
    <row r="30" spans="2:23" ht="3" customHeight="1">
      <c r="B30" s="111"/>
      <c r="C30" s="112"/>
      <c r="D30" s="113"/>
      <c r="E30" s="1"/>
      <c r="F30" s="111"/>
      <c r="G30" s="112"/>
      <c r="H30" s="113"/>
      <c r="I30" s="3"/>
      <c r="J30" s="111"/>
      <c r="K30" s="112"/>
      <c r="L30" s="112"/>
      <c r="M30" s="112"/>
      <c r="N30" s="112"/>
      <c r="O30" s="112"/>
      <c r="P30" s="112"/>
      <c r="Q30" s="113"/>
      <c r="R30" s="4"/>
      <c r="S30" s="111"/>
      <c r="T30" s="112"/>
      <c r="U30" s="112"/>
      <c r="V30" s="112"/>
      <c r="W30" s="113"/>
    </row>
    <row r="31" spans="2:23">
      <c r="B31" s="114" t="s">
        <v>71</v>
      </c>
      <c r="C31" s="115"/>
      <c r="D31" s="116"/>
      <c r="E31" s="38"/>
      <c r="F31" s="114" t="s">
        <v>48</v>
      </c>
      <c r="G31" s="115"/>
      <c r="H31" s="116"/>
      <c r="I31" s="10"/>
      <c r="J31" s="117" t="s">
        <v>72</v>
      </c>
      <c r="K31" s="118"/>
      <c r="L31" s="118"/>
      <c r="M31" s="118"/>
      <c r="N31" s="118"/>
      <c r="O31" s="118"/>
      <c r="P31" s="118"/>
      <c r="Q31" s="119"/>
      <c r="R31" s="11"/>
      <c r="S31" s="222">
        <v>29104.63</v>
      </c>
      <c r="T31" s="223"/>
      <c r="U31" s="223"/>
      <c r="V31" s="223"/>
      <c r="W31" s="224"/>
    </row>
    <row r="32" spans="2:23" ht="4.5" customHeight="1" thickBot="1">
      <c r="B32" s="162"/>
      <c r="C32" s="163"/>
      <c r="D32" s="164"/>
      <c r="E32" s="12"/>
      <c r="F32" s="159"/>
      <c r="G32" s="160"/>
      <c r="H32" s="161"/>
      <c r="I32" s="42"/>
      <c r="J32" s="159"/>
      <c r="K32" s="160"/>
      <c r="L32" s="160"/>
      <c r="M32" s="160"/>
      <c r="N32" s="160"/>
      <c r="O32" s="160"/>
      <c r="P32" s="160"/>
      <c r="Q32" s="161"/>
      <c r="R32" s="19"/>
      <c r="S32" s="159"/>
      <c r="T32" s="160"/>
      <c r="U32" s="160"/>
      <c r="V32" s="160"/>
      <c r="W32" s="161"/>
    </row>
    <row r="33" spans="2:24">
      <c r="B33" s="132" t="s">
        <v>84</v>
      </c>
      <c r="C33" s="133"/>
      <c r="D33" s="134"/>
      <c r="E33" s="6"/>
      <c r="F33" s="132" t="s">
        <v>23</v>
      </c>
      <c r="G33" s="133"/>
      <c r="H33" s="134"/>
      <c r="I33" s="3"/>
      <c r="J33" s="132" t="s">
        <v>85</v>
      </c>
      <c r="K33" s="133"/>
      <c r="L33" s="133"/>
      <c r="M33" s="133"/>
      <c r="N33" s="133"/>
      <c r="O33" s="133"/>
      <c r="P33" s="133"/>
      <c r="Q33" s="134"/>
      <c r="R33" s="4"/>
      <c r="S33" s="243">
        <v>26015.27</v>
      </c>
      <c r="T33" s="244"/>
      <c r="U33" s="244"/>
      <c r="V33" s="244"/>
      <c r="W33" s="245"/>
    </row>
    <row r="34" spans="2:24" ht="3.75" customHeight="1">
      <c r="B34" s="111"/>
      <c r="C34" s="112"/>
      <c r="D34" s="113"/>
      <c r="E34" s="1"/>
      <c r="F34" s="111"/>
      <c r="G34" s="112"/>
      <c r="H34" s="113"/>
      <c r="I34" s="3"/>
      <c r="J34" s="111"/>
      <c r="K34" s="112"/>
      <c r="L34" s="112"/>
      <c r="M34" s="112"/>
      <c r="N34" s="112"/>
      <c r="O34" s="112"/>
      <c r="P34" s="112"/>
      <c r="Q34" s="113"/>
      <c r="R34" s="4"/>
      <c r="S34" s="111"/>
      <c r="T34" s="112"/>
      <c r="U34" s="112"/>
      <c r="V34" s="112"/>
      <c r="W34" s="113"/>
    </row>
    <row r="35" spans="2:24" ht="48" customHeight="1">
      <c r="B35" s="114" t="s">
        <v>73</v>
      </c>
      <c r="C35" s="115"/>
      <c r="D35" s="116"/>
      <c r="E35" s="38"/>
      <c r="F35" s="114" t="s">
        <v>39</v>
      </c>
      <c r="G35" s="115"/>
      <c r="H35" s="116"/>
      <c r="I35" s="10"/>
      <c r="J35" s="123" t="s">
        <v>74</v>
      </c>
      <c r="K35" s="124"/>
      <c r="L35" s="124"/>
      <c r="M35" s="124"/>
      <c r="N35" s="124"/>
      <c r="O35" s="124"/>
      <c r="P35" s="124"/>
      <c r="Q35" s="125"/>
      <c r="R35" s="11"/>
      <c r="S35" s="222">
        <v>20235.39</v>
      </c>
      <c r="T35" s="223"/>
      <c r="U35" s="223"/>
      <c r="V35" s="223"/>
      <c r="W35" s="224"/>
    </row>
    <row r="36" spans="2:24" ht="15.75" thickBot="1"/>
    <row r="37" spans="2:24" ht="15.75" thickBot="1">
      <c r="T37" s="20" t="s">
        <v>17</v>
      </c>
      <c r="U37" s="21">
        <f>S5+S7+S9+S11+S13+S15+S17+S19+S21+S23+S25+S27+S29+S31+S33+S35</f>
        <v>214091.27999999997</v>
      </c>
      <c r="V37" s="22" t="s">
        <v>18</v>
      </c>
      <c r="X37">
        <f>U37/8</f>
        <v>26761.409999999996</v>
      </c>
    </row>
    <row r="38" spans="2:24" ht="15.75" thickBot="1">
      <c r="T38" s="20" t="s">
        <v>17</v>
      </c>
      <c r="U38" s="21">
        <f>X37/1000</f>
        <v>26.761409999999998</v>
      </c>
      <c r="V38" s="22" t="s">
        <v>19</v>
      </c>
    </row>
  </sheetData>
  <mergeCells count="131">
    <mergeCell ref="B34:D34"/>
    <mergeCell ref="F34:H34"/>
    <mergeCell ref="J34:Q34"/>
    <mergeCell ref="S34:W34"/>
    <mergeCell ref="B35:D35"/>
    <mergeCell ref="F35:H35"/>
    <mergeCell ref="J35:Q35"/>
    <mergeCell ref="S35:W35"/>
    <mergeCell ref="B32:D32"/>
    <mergeCell ref="F32:H32"/>
    <mergeCell ref="J32:Q32"/>
    <mergeCell ref="S32:W32"/>
    <mergeCell ref="B33:D33"/>
    <mergeCell ref="F33:H33"/>
    <mergeCell ref="J33:Q33"/>
    <mergeCell ref="S33:W33"/>
    <mergeCell ref="B30:D30"/>
    <mergeCell ref="F30:H30"/>
    <mergeCell ref="J30:Q30"/>
    <mergeCell ref="S30:W30"/>
    <mergeCell ref="B31:D31"/>
    <mergeCell ref="F31:H31"/>
    <mergeCell ref="J31:Q31"/>
    <mergeCell ref="S31:W31"/>
    <mergeCell ref="B28:D28"/>
    <mergeCell ref="F28:H28"/>
    <mergeCell ref="J28:Q28"/>
    <mergeCell ref="S28:W28"/>
    <mergeCell ref="B29:D29"/>
    <mergeCell ref="F29:H29"/>
    <mergeCell ref="J29:Q29"/>
    <mergeCell ref="S29:W29"/>
    <mergeCell ref="B26:D26"/>
    <mergeCell ref="F26:H26"/>
    <mergeCell ref="J26:Q26"/>
    <mergeCell ref="S26:W26"/>
    <mergeCell ref="B27:D27"/>
    <mergeCell ref="F27:H27"/>
    <mergeCell ref="J27:Q27"/>
    <mergeCell ref="S27:W27"/>
    <mergeCell ref="B24:D24"/>
    <mergeCell ref="F24:H24"/>
    <mergeCell ref="J24:Q24"/>
    <mergeCell ref="S24:W24"/>
    <mergeCell ref="F25:H25"/>
    <mergeCell ref="J25:Q25"/>
    <mergeCell ref="S25:W25"/>
    <mergeCell ref="B25:D25"/>
    <mergeCell ref="B22:D22"/>
    <mergeCell ref="F22:H22"/>
    <mergeCell ref="J22:Q22"/>
    <mergeCell ref="S22:W22"/>
    <mergeCell ref="B23:D23"/>
    <mergeCell ref="F23:H23"/>
    <mergeCell ref="J23:Q23"/>
    <mergeCell ref="S23:W23"/>
    <mergeCell ref="B20:D20"/>
    <mergeCell ref="F20:H20"/>
    <mergeCell ref="J20:Q20"/>
    <mergeCell ref="S20:W20"/>
    <mergeCell ref="B21:D21"/>
    <mergeCell ref="F21:H21"/>
    <mergeCell ref="J21:Q21"/>
    <mergeCell ref="S21:W21"/>
    <mergeCell ref="B18:D18"/>
    <mergeCell ref="B19:D19"/>
    <mergeCell ref="F19:H19"/>
    <mergeCell ref="B16:D16"/>
    <mergeCell ref="F17:H17"/>
    <mergeCell ref="J17:Q17"/>
    <mergeCell ref="S17:W17"/>
    <mergeCell ref="B17:D17"/>
    <mergeCell ref="F18:H18"/>
    <mergeCell ref="J18:Q18"/>
    <mergeCell ref="S18:W18"/>
    <mergeCell ref="J19:Q19"/>
    <mergeCell ref="S19:W19"/>
    <mergeCell ref="B15:D15"/>
    <mergeCell ref="F15:H15"/>
    <mergeCell ref="J15:Q15"/>
    <mergeCell ref="S15:W15"/>
    <mergeCell ref="F16:H16"/>
    <mergeCell ref="J16:Q16"/>
    <mergeCell ref="S16:W16"/>
    <mergeCell ref="B14:D14"/>
    <mergeCell ref="B13:D13"/>
    <mergeCell ref="F13:H13"/>
    <mergeCell ref="J13:Q13"/>
    <mergeCell ref="S13:W13"/>
    <mergeCell ref="F14:H14"/>
    <mergeCell ref="J14:Q14"/>
    <mergeCell ref="S14:W14"/>
    <mergeCell ref="B11:D11"/>
    <mergeCell ref="F11:H11"/>
    <mergeCell ref="J11:Q11"/>
    <mergeCell ref="S11:W11"/>
    <mergeCell ref="B12:D12"/>
    <mergeCell ref="F12:H12"/>
    <mergeCell ref="J12:Q12"/>
    <mergeCell ref="S12:W12"/>
    <mergeCell ref="B9:D9"/>
    <mergeCell ref="F9:H9"/>
    <mergeCell ref="J9:Q9"/>
    <mergeCell ref="S9:W9"/>
    <mergeCell ref="B10:D10"/>
    <mergeCell ref="F10:H10"/>
    <mergeCell ref="J10:Q10"/>
    <mergeCell ref="S10:W10"/>
    <mergeCell ref="B8:D8"/>
    <mergeCell ref="F8:H8"/>
    <mergeCell ref="J8:Q8"/>
    <mergeCell ref="S8:W8"/>
    <mergeCell ref="B5:D5"/>
    <mergeCell ref="F5:H5"/>
    <mergeCell ref="J5:Q5"/>
    <mergeCell ref="S5:W5"/>
    <mergeCell ref="B6:D6"/>
    <mergeCell ref="F6:H6"/>
    <mergeCell ref="J6:Q6"/>
    <mergeCell ref="S6:W6"/>
    <mergeCell ref="B1:W2"/>
    <mergeCell ref="B3:D4"/>
    <mergeCell ref="F3:H4"/>
    <mergeCell ref="I3:I4"/>
    <mergeCell ref="J3:Q4"/>
    <mergeCell ref="R3:R4"/>
    <mergeCell ref="S3:W4"/>
    <mergeCell ref="B7:D7"/>
    <mergeCell ref="F7:H7"/>
    <mergeCell ref="J7:Q7"/>
    <mergeCell ref="S7:W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51"/>
  <sheetViews>
    <sheetView topLeftCell="A31" zoomScale="82" zoomScaleNormal="82" workbookViewId="0">
      <selection activeCell="I46" sqref="I46:L51"/>
    </sheetView>
  </sheetViews>
  <sheetFormatPr defaultRowHeight="15"/>
  <cols>
    <col min="8" max="8" width="10.140625" customWidth="1"/>
    <col min="19" max="19" width="9.5703125" customWidth="1"/>
    <col min="20" max="20" width="13.5703125" customWidth="1"/>
    <col min="21" max="21" width="9.85546875" bestFit="1" customWidth="1"/>
  </cols>
  <sheetData>
    <row r="1" spans="2:23" ht="15.75" thickBot="1"/>
    <row r="2" spans="2:23">
      <c r="B2" s="171" t="s">
        <v>221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3"/>
    </row>
    <row r="3" spans="2:23">
      <c r="B3" s="174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6"/>
    </row>
    <row r="4" spans="2:23">
      <c r="B4" s="177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6"/>
    </row>
    <row r="5" spans="2:23" ht="15.75" thickBot="1">
      <c r="B5" s="178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80"/>
    </row>
    <row r="6" spans="2:23" ht="18.75" thickBot="1">
      <c r="B6" s="203" t="s">
        <v>57</v>
      </c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5"/>
    </row>
    <row r="7" spans="2:23">
      <c r="B7" s="255" t="s">
        <v>21</v>
      </c>
      <c r="C7" s="256"/>
      <c r="D7" s="257"/>
      <c r="E7" s="49"/>
      <c r="F7" s="255" t="s">
        <v>1</v>
      </c>
      <c r="G7" s="256"/>
      <c r="H7" s="257"/>
      <c r="I7" s="187"/>
      <c r="J7" s="255" t="s">
        <v>2</v>
      </c>
      <c r="K7" s="256"/>
      <c r="L7" s="256"/>
      <c r="M7" s="256"/>
      <c r="N7" s="256"/>
      <c r="O7" s="256"/>
      <c r="P7" s="256"/>
      <c r="Q7" s="257"/>
      <c r="R7" s="187"/>
      <c r="S7" s="255" t="s">
        <v>3</v>
      </c>
      <c r="T7" s="256"/>
      <c r="U7" s="256"/>
      <c r="V7" s="256"/>
      <c r="W7" s="257"/>
    </row>
    <row r="8" spans="2:23" ht="15.75" thickBot="1">
      <c r="B8" s="258"/>
      <c r="C8" s="259"/>
      <c r="D8" s="260"/>
      <c r="E8" s="49"/>
      <c r="F8" s="258"/>
      <c r="G8" s="259"/>
      <c r="H8" s="260"/>
      <c r="I8" s="187"/>
      <c r="J8" s="258"/>
      <c r="K8" s="259"/>
      <c r="L8" s="259"/>
      <c r="M8" s="259"/>
      <c r="N8" s="259"/>
      <c r="O8" s="259"/>
      <c r="P8" s="259"/>
      <c r="Q8" s="260"/>
      <c r="R8" s="187"/>
      <c r="S8" s="258"/>
      <c r="T8" s="259"/>
      <c r="U8" s="259"/>
      <c r="V8" s="259"/>
      <c r="W8" s="260"/>
    </row>
    <row r="9" spans="2:23" ht="31.5" customHeight="1">
      <c r="B9" s="246" t="s">
        <v>4</v>
      </c>
      <c r="C9" s="247"/>
      <c r="D9" s="248"/>
      <c r="E9" s="54"/>
      <c r="F9" s="194" t="s">
        <v>5</v>
      </c>
      <c r="G9" s="195"/>
      <c r="H9" s="196"/>
      <c r="I9" s="52"/>
      <c r="J9" s="249" t="s">
        <v>199</v>
      </c>
      <c r="K9" s="250"/>
      <c r="L9" s="250"/>
      <c r="M9" s="250"/>
      <c r="N9" s="250"/>
      <c r="O9" s="250"/>
      <c r="P9" s="250"/>
      <c r="Q9" s="251"/>
      <c r="R9" s="53"/>
      <c r="S9" s="252">
        <v>1700.18</v>
      </c>
      <c r="T9" s="253"/>
      <c r="U9" s="253"/>
      <c r="V9" s="253"/>
      <c r="W9" s="254"/>
    </row>
    <row r="10" spans="2:23" ht="3" customHeight="1">
      <c r="B10" s="188"/>
      <c r="C10" s="189"/>
      <c r="D10" s="190"/>
      <c r="E10" s="51"/>
      <c r="F10" s="188"/>
      <c r="G10" s="189"/>
      <c r="H10" s="190"/>
      <c r="I10" s="53"/>
      <c r="J10" s="188"/>
      <c r="K10" s="189"/>
      <c r="L10" s="189"/>
      <c r="M10" s="189"/>
      <c r="N10" s="189"/>
      <c r="O10" s="189"/>
      <c r="P10" s="189"/>
      <c r="Q10" s="190"/>
      <c r="R10" s="53"/>
      <c r="S10" s="188"/>
      <c r="T10" s="189"/>
      <c r="U10" s="189"/>
      <c r="V10" s="189"/>
      <c r="W10" s="190"/>
    </row>
    <row r="11" spans="2:23" ht="15.75">
      <c r="B11" s="194" t="s">
        <v>6</v>
      </c>
      <c r="C11" s="195"/>
      <c r="D11" s="196"/>
      <c r="E11" s="51"/>
      <c r="F11" s="261" t="s">
        <v>7</v>
      </c>
      <c r="G11" s="262"/>
      <c r="H11" s="263"/>
      <c r="I11" s="52"/>
      <c r="J11" s="194" t="s">
        <v>8</v>
      </c>
      <c r="K11" s="195"/>
      <c r="L11" s="195"/>
      <c r="M11" s="195"/>
      <c r="N11" s="195"/>
      <c r="O11" s="195"/>
      <c r="P11" s="195"/>
      <c r="Q11" s="196"/>
      <c r="R11" s="53"/>
      <c r="S11" s="191">
        <v>31605.86</v>
      </c>
      <c r="T11" s="192"/>
      <c r="U11" s="192"/>
      <c r="V11" s="192"/>
      <c r="W11" s="193"/>
    </row>
    <row r="12" spans="2:23" ht="3.75" customHeight="1">
      <c r="B12" s="188"/>
      <c r="C12" s="189"/>
      <c r="D12" s="190"/>
      <c r="E12" s="51"/>
      <c r="F12" s="188"/>
      <c r="G12" s="189"/>
      <c r="H12" s="190"/>
      <c r="I12" s="53"/>
      <c r="J12" s="188"/>
      <c r="K12" s="189"/>
      <c r="L12" s="189"/>
      <c r="M12" s="189"/>
      <c r="N12" s="189"/>
      <c r="O12" s="189"/>
      <c r="P12" s="189"/>
      <c r="Q12" s="190"/>
      <c r="R12" s="53"/>
      <c r="S12" s="188"/>
      <c r="T12" s="189"/>
      <c r="U12" s="189"/>
      <c r="V12" s="189"/>
      <c r="W12" s="190"/>
    </row>
    <row r="13" spans="2:23" ht="15.75">
      <c r="B13" s="188" t="s">
        <v>14</v>
      </c>
      <c r="C13" s="189"/>
      <c r="D13" s="190"/>
      <c r="E13" s="51"/>
      <c r="F13" s="188" t="s">
        <v>15</v>
      </c>
      <c r="G13" s="189"/>
      <c r="H13" s="190"/>
      <c r="I13" s="52"/>
      <c r="J13" s="188" t="s">
        <v>16</v>
      </c>
      <c r="K13" s="189"/>
      <c r="L13" s="189"/>
      <c r="M13" s="189"/>
      <c r="N13" s="189"/>
      <c r="O13" s="189"/>
      <c r="P13" s="189"/>
      <c r="Q13" s="190"/>
      <c r="R13" s="53"/>
      <c r="S13" s="191">
        <v>28397.230000000003</v>
      </c>
      <c r="T13" s="192"/>
      <c r="U13" s="192"/>
      <c r="V13" s="192"/>
      <c r="W13" s="193"/>
    </row>
    <row r="14" spans="2:23" ht="4.5" customHeight="1">
      <c r="B14" s="188"/>
      <c r="C14" s="189"/>
      <c r="D14" s="190"/>
      <c r="E14" s="51"/>
      <c r="F14" s="188"/>
      <c r="G14" s="189"/>
      <c r="H14" s="190"/>
      <c r="I14" s="52"/>
      <c r="J14" s="188"/>
      <c r="K14" s="189"/>
      <c r="L14" s="189"/>
      <c r="M14" s="189"/>
      <c r="N14" s="189"/>
      <c r="O14" s="189"/>
      <c r="P14" s="189"/>
      <c r="Q14" s="190"/>
      <c r="R14" s="53"/>
      <c r="S14" s="188"/>
      <c r="T14" s="189"/>
      <c r="U14" s="189"/>
      <c r="V14" s="189"/>
      <c r="W14" s="190"/>
    </row>
    <row r="15" spans="2:23" ht="28.5" customHeight="1">
      <c r="B15" s="194" t="s">
        <v>25</v>
      </c>
      <c r="C15" s="195"/>
      <c r="D15" s="196"/>
      <c r="E15" s="51"/>
      <c r="F15" s="261" t="s">
        <v>26</v>
      </c>
      <c r="G15" s="262"/>
      <c r="H15" s="263"/>
      <c r="I15" s="52"/>
      <c r="J15" s="261" t="s">
        <v>200</v>
      </c>
      <c r="K15" s="262"/>
      <c r="L15" s="262"/>
      <c r="M15" s="262"/>
      <c r="N15" s="262"/>
      <c r="O15" s="262"/>
      <c r="P15" s="262"/>
      <c r="Q15" s="263"/>
      <c r="R15" s="53"/>
      <c r="S15" s="200">
        <v>1977.55</v>
      </c>
      <c r="T15" s="201"/>
      <c r="U15" s="201"/>
      <c r="V15" s="201"/>
      <c r="W15" s="202"/>
    </row>
    <row r="16" spans="2:23" ht="5.25" customHeight="1">
      <c r="B16" s="188"/>
      <c r="C16" s="189"/>
      <c r="D16" s="190"/>
      <c r="E16" s="51"/>
      <c r="F16" s="188"/>
      <c r="G16" s="189"/>
      <c r="H16" s="190"/>
      <c r="I16" s="52"/>
      <c r="J16" s="188"/>
      <c r="K16" s="189"/>
      <c r="L16" s="189"/>
      <c r="M16" s="189"/>
      <c r="N16" s="189"/>
      <c r="O16" s="189"/>
      <c r="P16" s="189"/>
      <c r="Q16" s="190"/>
      <c r="R16" s="53"/>
      <c r="S16" s="188"/>
      <c r="T16" s="189"/>
      <c r="U16" s="189"/>
      <c r="V16" s="189"/>
      <c r="W16" s="190"/>
    </row>
    <row r="17" spans="1:23" ht="15.75">
      <c r="B17" s="188" t="s">
        <v>36</v>
      </c>
      <c r="C17" s="189"/>
      <c r="D17" s="190"/>
      <c r="E17" s="51"/>
      <c r="F17" s="194" t="s">
        <v>23</v>
      </c>
      <c r="G17" s="195"/>
      <c r="H17" s="196"/>
      <c r="I17" s="52"/>
      <c r="J17" s="264" t="s">
        <v>37</v>
      </c>
      <c r="K17" s="265"/>
      <c r="L17" s="265"/>
      <c r="M17" s="265"/>
      <c r="N17" s="265"/>
      <c r="O17" s="265"/>
      <c r="P17" s="265"/>
      <c r="Q17" s="266"/>
      <c r="R17" s="53"/>
      <c r="S17" s="200">
        <v>2484.75</v>
      </c>
      <c r="T17" s="201"/>
      <c r="U17" s="201"/>
      <c r="V17" s="201"/>
      <c r="W17" s="202"/>
    </row>
    <row r="18" spans="1:23" ht="4.5" customHeight="1">
      <c r="B18" s="188"/>
      <c r="C18" s="189"/>
      <c r="D18" s="190"/>
      <c r="E18" s="51"/>
      <c r="F18" s="188"/>
      <c r="G18" s="189"/>
      <c r="H18" s="190"/>
      <c r="I18" s="52"/>
      <c r="J18" s="188"/>
      <c r="K18" s="189"/>
      <c r="L18" s="189"/>
      <c r="M18" s="189"/>
      <c r="N18" s="189"/>
      <c r="O18" s="189"/>
      <c r="P18" s="189"/>
      <c r="Q18" s="190"/>
      <c r="R18" s="53"/>
      <c r="S18" s="188"/>
      <c r="T18" s="189"/>
      <c r="U18" s="189"/>
      <c r="V18" s="189"/>
      <c r="W18" s="190"/>
    </row>
    <row r="19" spans="1:23" ht="15.75">
      <c r="A19" s="37" t="s">
        <v>201</v>
      </c>
      <c r="B19" s="206" t="s">
        <v>41</v>
      </c>
      <c r="C19" s="207"/>
      <c r="D19" s="208"/>
      <c r="E19" s="51"/>
      <c r="F19" s="188" t="s">
        <v>42</v>
      </c>
      <c r="G19" s="189"/>
      <c r="H19" s="190"/>
      <c r="I19" s="52"/>
      <c r="J19" s="188" t="s">
        <v>43</v>
      </c>
      <c r="K19" s="189"/>
      <c r="L19" s="189"/>
      <c r="M19" s="189"/>
      <c r="N19" s="189"/>
      <c r="O19" s="189"/>
      <c r="P19" s="189"/>
      <c r="Q19" s="190"/>
      <c r="R19" s="53"/>
      <c r="S19" s="191">
        <v>4525.6600000000008</v>
      </c>
      <c r="T19" s="192"/>
      <c r="U19" s="192"/>
      <c r="V19" s="192"/>
      <c r="W19" s="193"/>
    </row>
    <row r="20" spans="1:23" ht="5.25" customHeight="1">
      <c r="B20" s="188"/>
      <c r="C20" s="189"/>
      <c r="D20" s="190"/>
      <c r="E20" s="51"/>
      <c r="F20" s="188"/>
      <c r="G20" s="189"/>
      <c r="H20" s="190"/>
      <c r="I20" s="52"/>
      <c r="J20" s="188"/>
      <c r="K20" s="189"/>
      <c r="L20" s="189"/>
      <c r="M20" s="189"/>
      <c r="N20" s="189"/>
      <c r="O20" s="189"/>
      <c r="P20" s="189"/>
      <c r="Q20" s="190"/>
      <c r="R20" s="53"/>
      <c r="S20" s="188"/>
      <c r="T20" s="189"/>
      <c r="U20" s="189"/>
      <c r="V20" s="189"/>
      <c r="W20" s="190"/>
    </row>
    <row r="21" spans="1:23" ht="195.75" customHeight="1">
      <c r="B21" s="267" t="s">
        <v>47</v>
      </c>
      <c r="C21" s="268"/>
      <c r="D21" s="269"/>
      <c r="E21" s="51"/>
      <c r="F21" s="194" t="s">
        <v>48</v>
      </c>
      <c r="G21" s="195"/>
      <c r="H21" s="196"/>
      <c r="I21" s="52"/>
      <c r="J21" s="270" t="s">
        <v>211</v>
      </c>
      <c r="K21" s="271"/>
      <c r="L21" s="271"/>
      <c r="M21" s="271"/>
      <c r="N21" s="271"/>
      <c r="O21" s="271"/>
      <c r="P21" s="271"/>
      <c r="Q21" s="272"/>
      <c r="R21" s="53"/>
      <c r="S21" s="200">
        <v>6269.9299999999994</v>
      </c>
      <c r="T21" s="201"/>
      <c r="U21" s="201"/>
      <c r="V21" s="201"/>
      <c r="W21" s="202"/>
    </row>
    <row r="22" spans="1:23" ht="4.5" customHeight="1">
      <c r="B22" s="188"/>
      <c r="C22" s="189"/>
      <c r="D22" s="190"/>
      <c r="E22" s="51"/>
      <c r="F22" s="188"/>
      <c r="G22" s="189"/>
      <c r="H22" s="190"/>
      <c r="I22" s="52"/>
      <c r="J22" s="188"/>
      <c r="K22" s="189"/>
      <c r="L22" s="189"/>
      <c r="M22" s="189"/>
      <c r="N22" s="189"/>
      <c r="O22" s="189"/>
      <c r="P22" s="189"/>
      <c r="Q22" s="190"/>
      <c r="R22" s="53"/>
      <c r="S22" s="188"/>
      <c r="T22" s="189"/>
      <c r="U22" s="189"/>
      <c r="V22" s="189"/>
      <c r="W22" s="190"/>
    </row>
    <row r="23" spans="1:23" ht="30" customHeight="1">
      <c r="B23" s="267" t="s">
        <v>50</v>
      </c>
      <c r="C23" s="268"/>
      <c r="D23" s="269"/>
      <c r="E23" s="54"/>
      <c r="F23" s="194" t="s">
        <v>51</v>
      </c>
      <c r="G23" s="195"/>
      <c r="H23" s="196"/>
      <c r="I23" s="52"/>
      <c r="J23" s="197" t="s">
        <v>52</v>
      </c>
      <c r="K23" s="198"/>
      <c r="L23" s="198"/>
      <c r="M23" s="198"/>
      <c r="N23" s="198"/>
      <c r="O23" s="198"/>
      <c r="P23" s="198"/>
      <c r="Q23" s="199"/>
      <c r="R23" s="53"/>
      <c r="S23" s="200">
        <v>831.7</v>
      </c>
      <c r="T23" s="201"/>
      <c r="U23" s="201"/>
      <c r="V23" s="201"/>
      <c r="W23" s="202"/>
    </row>
    <row r="24" spans="1:23" ht="3" customHeight="1">
      <c r="B24" s="188"/>
      <c r="C24" s="189"/>
      <c r="D24" s="190"/>
      <c r="E24" s="51"/>
      <c r="F24" s="188"/>
      <c r="G24" s="189"/>
      <c r="H24" s="190"/>
      <c r="I24" s="52"/>
      <c r="J24" s="188"/>
      <c r="K24" s="189"/>
      <c r="L24" s="189"/>
      <c r="M24" s="189"/>
      <c r="N24" s="189"/>
      <c r="O24" s="189"/>
      <c r="P24" s="189"/>
      <c r="Q24" s="190"/>
      <c r="R24" s="53"/>
      <c r="S24" s="194"/>
      <c r="T24" s="195"/>
      <c r="U24" s="195"/>
      <c r="V24" s="195"/>
      <c r="W24" s="196"/>
    </row>
    <row r="25" spans="1:23" ht="30" customHeight="1">
      <c r="B25" s="267" t="s">
        <v>53</v>
      </c>
      <c r="C25" s="268"/>
      <c r="D25" s="269"/>
      <c r="E25" s="54"/>
      <c r="F25" s="267" t="s">
        <v>48</v>
      </c>
      <c r="G25" s="268"/>
      <c r="H25" s="269"/>
      <c r="I25" s="52"/>
      <c r="J25" s="273" t="s">
        <v>54</v>
      </c>
      <c r="K25" s="274"/>
      <c r="L25" s="274"/>
      <c r="M25" s="274"/>
      <c r="N25" s="274"/>
      <c r="O25" s="274"/>
      <c r="P25" s="274"/>
      <c r="Q25" s="275"/>
      <c r="R25" s="53"/>
      <c r="S25" s="276">
        <v>5937.43</v>
      </c>
      <c r="T25" s="277"/>
      <c r="U25" s="277"/>
      <c r="V25" s="277"/>
      <c r="W25" s="278"/>
    </row>
    <row r="26" spans="1:23" ht="3.75" customHeight="1">
      <c r="B26" s="188"/>
      <c r="C26" s="189"/>
      <c r="D26" s="190"/>
      <c r="E26" s="51"/>
      <c r="F26" s="188"/>
      <c r="G26" s="189"/>
      <c r="H26" s="190"/>
      <c r="I26" s="52"/>
      <c r="J26" s="188"/>
      <c r="K26" s="189"/>
      <c r="L26" s="189"/>
      <c r="M26" s="189"/>
      <c r="N26" s="189"/>
      <c r="O26" s="189"/>
      <c r="P26" s="189"/>
      <c r="Q26" s="190"/>
      <c r="R26" s="53"/>
      <c r="S26" s="194"/>
      <c r="T26" s="195"/>
      <c r="U26" s="195"/>
      <c r="V26" s="195"/>
      <c r="W26" s="196"/>
    </row>
    <row r="27" spans="1:23" ht="33" customHeight="1">
      <c r="B27" s="188" t="s">
        <v>55</v>
      </c>
      <c r="C27" s="189"/>
      <c r="D27" s="190"/>
      <c r="E27" s="51"/>
      <c r="F27" s="194" t="s">
        <v>48</v>
      </c>
      <c r="G27" s="195"/>
      <c r="H27" s="196"/>
      <c r="I27" s="52"/>
      <c r="J27" s="285" t="s">
        <v>56</v>
      </c>
      <c r="K27" s="286"/>
      <c r="L27" s="286"/>
      <c r="M27" s="286"/>
      <c r="N27" s="286"/>
      <c r="O27" s="286"/>
      <c r="P27" s="286"/>
      <c r="Q27" s="287"/>
      <c r="R27" s="53"/>
      <c r="S27" s="276">
        <v>1469.8</v>
      </c>
      <c r="T27" s="277"/>
      <c r="U27" s="277"/>
      <c r="V27" s="277"/>
      <c r="W27" s="278"/>
    </row>
    <row r="28" spans="1:23" ht="3.75" customHeight="1" thickBot="1">
      <c r="B28" s="288"/>
      <c r="C28" s="289"/>
      <c r="D28" s="290"/>
      <c r="E28" s="51"/>
      <c r="F28" s="288"/>
      <c r="G28" s="289"/>
      <c r="H28" s="290"/>
      <c r="I28" s="52"/>
      <c r="J28" s="288"/>
      <c r="K28" s="289"/>
      <c r="L28" s="289"/>
      <c r="M28" s="289"/>
      <c r="N28" s="289"/>
      <c r="O28" s="289"/>
      <c r="P28" s="289"/>
      <c r="Q28" s="290"/>
      <c r="R28" s="53"/>
      <c r="S28" s="194"/>
      <c r="T28" s="195"/>
      <c r="U28" s="195"/>
      <c r="V28" s="195"/>
      <c r="W28" s="196"/>
    </row>
    <row r="29" spans="1:23" s="38" customFormat="1" ht="27.75" customHeight="1">
      <c r="B29" s="315" t="s">
        <v>58</v>
      </c>
      <c r="C29" s="316"/>
      <c r="D29" s="317"/>
      <c r="E29" s="65"/>
      <c r="F29" s="315" t="s">
        <v>48</v>
      </c>
      <c r="G29" s="316"/>
      <c r="H29" s="317"/>
      <c r="I29" s="64"/>
      <c r="J29" s="279" t="s">
        <v>59</v>
      </c>
      <c r="K29" s="280"/>
      <c r="L29" s="280"/>
      <c r="M29" s="280"/>
      <c r="N29" s="280"/>
      <c r="O29" s="280"/>
      <c r="P29" s="280"/>
      <c r="Q29" s="281"/>
      <c r="R29" s="66"/>
      <c r="S29" s="282">
        <v>1238.08</v>
      </c>
      <c r="T29" s="283"/>
      <c r="U29" s="283"/>
      <c r="V29" s="283"/>
      <c r="W29" s="284"/>
    </row>
    <row r="30" spans="1:23" ht="3.75" customHeight="1">
      <c r="B30" s="188"/>
      <c r="C30" s="189"/>
      <c r="D30" s="190"/>
      <c r="E30" s="51"/>
      <c r="F30" s="188"/>
      <c r="G30" s="189"/>
      <c r="H30" s="190"/>
      <c r="I30" s="52"/>
      <c r="J30" s="188"/>
      <c r="K30" s="189"/>
      <c r="L30" s="189"/>
      <c r="M30" s="189"/>
      <c r="N30" s="189"/>
      <c r="O30" s="189"/>
      <c r="P30" s="189"/>
      <c r="Q30" s="190"/>
      <c r="R30" s="53"/>
      <c r="S30" s="194"/>
      <c r="T30" s="195"/>
      <c r="U30" s="195"/>
      <c r="V30" s="195"/>
      <c r="W30" s="196"/>
    </row>
    <row r="31" spans="1:23" ht="30.75" customHeight="1">
      <c r="B31" s="303" t="s">
        <v>60</v>
      </c>
      <c r="C31" s="304"/>
      <c r="D31" s="305"/>
      <c r="E31" s="67"/>
      <c r="F31" s="306" t="s">
        <v>213</v>
      </c>
      <c r="G31" s="307"/>
      <c r="H31" s="308"/>
      <c r="I31" s="64"/>
      <c r="J31" s="309" t="s">
        <v>62</v>
      </c>
      <c r="K31" s="310"/>
      <c r="L31" s="310"/>
      <c r="M31" s="310"/>
      <c r="N31" s="310"/>
      <c r="O31" s="310"/>
      <c r="P31" s="310"/>
      <c r="Q31" s="311"/>
      <c r="R31" s="66"/>
      <c r="S31" s="312">
        <v>4679.91</v>
      </c>
      <c r="T31" s="313"/>
      <c r="U31" s="313"/>
      <c r="V31" s="313"/>
      <c r="W31" s="314"/>
    </row>
    <row r="32" spans="1:23" ht="3" customHeight="1">
      <c r="B32" s="188"/>
      <c r="C32" s="189"/>
      <c r="D32" s="190"/>
      <c r="E32" s="51"/>
      <c r="F32" s="188"/>
      <c r="G32" s="189"/>
      <c r="H32" s="190"/>
      <c r="I32" s="52"/>
      <c r="J32" s="188"/>
      <c r="K32" s="189"/>
      <c r="L32" s="189"/>
      <c r="M32" s="189"/>
      <c r="N32" s="189"/>
      <c r="O32" s="189"/>
      <c r="P32" s="189"/>
      <c r="Q32" s="190"/>
      <c r="R32" s="53"/>
      <c r="S32" s="194"/>
      <c r="T32" s="195"/>
      <c r="U32" s="195"/>
      <c r="V32" s="195"/>
      <c r="W32" s="196"/>
    </row>
    <row r="33" spans="2:25" ht="15.75">
      <c r="B33" s="188" t="s">
        <v>63</v>
      </c>
      <c r="C33" s="189"/>
      <c r="D33" s="190"/>
      <c r="E33" s="51"/>
      <c r="F33" s="264" t="s">
        <v>64</v>
      </c>
      <c r="G33" s="265"/>
      <c r="H33" s="266"/>
      <c r="I33" s="52"/>
      <c r="J33" s="300" t="s">
        <v>65</v>
      </c>
      <c r="K33" s="301"/>
      <c r="L33" s="301"/>
      <c r="M33" s="301"/>
      <c r="N33" s="301"/>
      <c r="O33" s="301"/>
      <c r="P33" s="301"/>
      <c r="Q33" s="302"/>
      <c r="R33" s="53"/>
      <c r="S33" s="200">
        <v>1374.86</v>
      </c>
      <c r="T33" s="201"/>
      <c r="U33" s="201"/>
      <c r="V33" s="201"/>
      <c r="W33" s="202"/>
    </row>
    <row r="34" spans="2:25" ht="3.75" customHeight="1">
      <c r="B34" s="188"/>
      <c r="C34" s="189"/>
      <c r="D34" s="190"/>
      <c r="E34" s="51"/>
      <c r="F34" s="188"/>
      <c r="G34" s="189"/>
      <c r="H34" s="190"/>
      <c r="I34" s="52"/>
      <c r="J34" s="188"/>
      <c r="K34" s="189"/>
      <c r="L34" s="189"/>
      <c r="M34" s="189"/>
      <c r="N34" s="189"/>
      <c r="O34" s="189"/>
      <c r="P34" s="189"/>
      <c r="Q34" s="190"/>
      <c r="R34" s="53"/>
      <c r="S34" s="194"/>
      <c r="T34" s="195"/>
      <c r="U34" s="195"/>
      <c r="V34" s="195"/>
      <c r="W34" s="196"/>
    </row>
    <row r="35" spans="2:25" s="38" customFormat="1" ht="47.25" customHeight="1" thickBot="1">
      <c r="B35" s="291" t="s">
        <v>66</v>
      </c>
      <c r="C35" s="292"/>
      <c r="D35" s="293"/>
      <c r="E35" s="70"/>
      <c r="F35" s="291" t="s">
        <v>67</v>
      </c>
      <c r="G35" s="292"/>
      <c r="H35" s="293"/>
      <c r="I35" s="71"/>
      <c r="J35" s="294" t="s">
        <v>212</v>
      </c>
      <c r="K35" s="295"/>
      <c r="L35" s="295"/>
      <c r="M35" s="295"/>
      <c r="N35" s="295"/>
      <c r="O35" s="295"/>
      <c r="P35" s="295"/>
      <c r="Q35" s="296"/>
      <c r="R35" s="72"/>
      <c r="S35" s="297">
        <v>1238.08</v>
      </c>
      <c r="T35" s="298"/>
      <c r="U35" s="298"/>
      <c r="V35" s="298"/>
      <c r="W35" s="299"/>
    </row>
    <row r="38" spans="2:25" ht="15.75" thickBot="1"/>
    <row r="39" spans="2:25" ht="16.5" thickBot="1">
      <c r="S39" s="76" t="s">
        <v>17</v>
      </c>
      <c r="T39" s="77">
        <f>S35+S33+S31+S29+S27+S25+S23+S21+S19+S17+S15+S13+S11+S9</f>
        <v>93731.01999999999</v>
      </c>
      <c r="U39" s="78" t="s">
        <v>18</v>
      </c>
      <c r="Y39">
        <f>T39/8</f>
        <v>11716.377499999999</v>
      </c>
    </row>
    <row r="40" spans="2:25" ht="16.5" thickBot="1">
      <c r="S40" s="76" t="s">
        <v>17</v>
      </c>
      <c r="T40" s="77">
        <f>Y39/1000</f>
        <v>11.716377499999998</v>
      </c>
      <c r="U40" s="78" t="s">
        <v>19</v>
      </c>
    </row>
    <row r="46" spans="2:25" ht="15" customHeight="1">
      <c r="I46" s="97"/>
      <c r="J46" s="97"/>
      <c r="K46" s="97"/>
      <c r="L46" s="97"/>
    </row>
    <row r="47" spans="2:25" ht="15" customHeight="1">
      <c r="I47" s="97"/>
      <c r="J47" s="97"/>
      <c r="K47" s="97"/>
      <c r="L47" s="97"/>
    </row>
    <row r="48" spans="2:25" ht="15" customHeight="1">
      <c r="I48" s="97"/>
      <c r="J48" s="97"/>
      <c r="K48" s="97"/>
      <c r="L48" s="97"/>
    </row>
    <row r="49" spans="9:12" ht="15" customHeight="1">
      <c r="I49" s="97"/>
      <c r="J49" s="97"/>
      <c r="K49" s="97"/>
      <c r="L49" s="97"/>
    </row>
    <row r="50" spans="9:12" ht="15" customHeight="1">
      <c r="I50" s="97"/>
      <c r="J50" s="97"/>
      <c r="K50" s="97"/>
      <c r="L50" s="97"/>
    </row>
    <row r="51" spans="9:12" ht="15" customHeight="1">
      <c r="I51" s="97"/>
      <c r="J51" s="97"/>
      <c r="K51" s="97"/>
      <c r="L51" s="97"/>
    </row>
  </sheetData>
  <mergeCells count="116">
    <mergeCell ref="B6:W6"/>
    <mergeCell ref="B34:D34"/>
    <mergeCell ref="F34:H34"/>
    <mergeCell ref="J34:Q34"/>
    <mergeCell ref="S34:W34"/>
    <mergeCell ref="B35:D35"/>
    <mergeCell ref="F35:H35"/>
    <mergeCell ref="J35:Q35"/>
    <mergeCell ref="S35:W35"/>
    <mergeCell ref="B32:D32"/>
    <mergeCell ref="F32:H32"/>
    <mergeCell ref="J32:Q32"/>
    <mergeCell ref="S32:W32"/>
    <mergeCell ref="B33:D33"/>
    <mergeCell ref="F33:H33"/>
    <mergeCell ref="J33:Q33"/>
    <mergeCell ref="S33:W33"/>
    <mergeCell ref="B31:D31"/>
    <mergeCell ref="F31:H31"/>
    <mergeCell ref="J31:Q31"/>
    <mergeCell ref="S31:W31"/>
    <mergeCell ref="B29:D29"/>
    <mergeCell ref="F29:H29"/>
    <mergeCell ref="J29:Q29"/>
    <mergeCell ref="S29:W29"/>
    <mergeCell ref="B30:D30"/>
    <mergeCell ref="F30:H30"/>
    <mergeCell ref="J30:Q30"/>
    <mergeCell ref="S30:W30"/>
    <mergeCell ref="B27:D27"/>
    <mergeCell ref="F27:H27"/>
    <mergeCell ref="J27:Q27"/>
    <mergeCell ref="S27:W27"/>
    <mergeCell ref="B28:D28"/>
    <mergeCell ref="F28:H28"/>
    <mergeCell ref="J28:Q28"/>
    <mergeCell ref="S28:W28"/>
    <mergeCell ref="B25:D25"/>
    <mergeCell ref="F25:H25"/>
    <mergeCell ref="J25:Q25"/>
    <mergeCell ref="S25:W25"/>
    <mergeCell ref="B26:D26"/>
    <mergeCell ref="F26:H26"/>
    <mergeCell ref="J26:Q26"/>
    <mergeCell ref="S26:W26"/>
    <mergeCell ref="B23:D23"/>
    <mergeCell ref="F23:H23"/>
    <mergeCell ref="J23:Q23"/>
    <mergeCell ref="S23:W23"/>
    <mergeCell ref="B24:D24"/>
    <mergeCell ref="F24:H24"/>
    <mergeCell ref="J24:Q24"/>
    <mergeCell ref="S24:W24"/>
    <mergeCell ref="B21:D21"/>
    <mergeCell ref="F21:H21"/>
    <mergeCell ref="J21:Q21"/>
    <mergeCell ref="S21:W21"/>
    <mergeCell ref="B22:D22"/>
    <mergeCell ref="F22:H22"/>
    <mergeCell ref="J22:Q22"/>
    <mergeCell ref="S22:W22"/>
    <mergeCell ref="B19:D19"/>
    <mergeCell ref="F19:H19"/>
    <mergeCell ref="J19:Q19"/>
    <mergeCell ref="S19:W19"/>
    <mergeCell ref="B20:D20"/>
    <mergeCell ref="F20:H20"/>
    <mergeCell ref="J20:Q20"/>
    <mergeCell ref="S20:W20"/>
    <mergeCell ref="B17:D17"/>
    <mergeCell ref="F17:H17"/>
    <mergeCell ref="J17:Q17"/>
    <mergeCell ref="S17:W17"/>
    <mergeCell ref="B18:D18"/>
    <mergeCell ref="F18:H18"/>
    <mergeCell ref="J18:Q18"/>
    <mergeCell ref="S18:W18"/>
    <mergeCell ref="B15:D15"/>
    <mergeCell ref="F15:H15"/>
    <mergeCell ref="J15:Q15"/>
    <mergeCell ref="S15:W15"/>
    <mergeCell ref="B16:D16"/>
    <mergeCell ref="F16:H16"/>
    <mergeCell ref="J16:Q16"/>
    <mergeCell ref="S16:W16"/>
    <mergeCell ref="B13:D13"/>
    <mergeCell ref="F13:H13"/>
    <mergeCell ref="J13:Q13"/>
    <mergeCell ref="S13:W13"/>
    <mergeCell ref="B14:D14"/>
    <mergeCell ref="F14:H14"/>
    <mergeCell ref="J14:Q14"/>
    <mergeCell ref="S14:W14"/>
    <mergeCell ref="B11:D11"/>
    <mergeCell ref="F11:H11"/>
    <mergeCell ref="J11:Q11"/>
    <mergeCell ref="S11:W11"/>
    <mergeCell ref="B12:D12"/>
    <mergeCell ref="F12:H12"/>
    <mergeCell ref="J12:Q12"/>
    <mergeCell ref="S12:W12"/>
    <mergeCell ref="B9:D9"/>
    <mergeCell ref="F9:H9"/>
    <mergeCell ref="J9:Q9"/>
    <mergeCell ref="S9:W9"/>
    <mergeCell ref="B10:D10"/>
    <mergeCell ref="F10:H10"/>
    <mergeCell ref="J10:Q10"/>
    <mergeCell ref="S10:W10"/>
    <mergeCell ref="B2:W5"/>
    <mergeCell ref="B7:D8"/>
    <mergeCell ref="F7:H8"/>
    <mergeCell ref="I7:I8"/>
    <mergeCell ref="J7:Q8"/>
    <mergeCell ref="R7:R8"/>
    <mergeCell ref="S7:W8"/>
  </mergeCells>
  <pageMargins left="0.51181102362204722" right="0.51181102362204722" top="0.78740157480314965" bottom="0.78740157480314965" header="0.31496062992125984" footer="0.31496062992125984"/>
  <pageSetup paperSize="9" scale="62" orientation="landscape" horizontalDpi="4294967293" r:id="rId1"/>
  <rowBreaks count="1" manualBreakCount="1">
    <brk id="41" max="22" man="1"/>
  </rowBreaks>
  <colBreaks count="1" manualBreakCount="1">
    <brk id="2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B1:X26"/>
  <sheetViews>
    <sheetView topLeftCell="A19" zoomScale="80" zoomScaleNormal="80" workbookViewId="0">
      <selection activeCell="Q30" sqref="Q30"/>
    </sheetView>
  </sheetViews>
  <sheetFormatPr defaultRowHeight="15"/>
  <cols>
    <col min="5" max="5" width="1.5703125" customWidth="1"/>
    <col min="9" max="9" width="1.5703125" customWidth="1"/>
    <col min="18" max="18" width="2" customWidth="1"/>
    <col min="21" max="21" width="9.85546875" bestFit="1" customWidth="1"/>
  </cols>
  <sheetData>
    <row r="1" spans="2:23" ht="15" customHeight="1">
      <c r="B1" s="318" t="s">
        <v>97</v>
      </c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9"/>
    </row>
    <row r="2" spans="2:23" ht="15.75" customHeight="1" thickBot="1"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1"/>
    </row>
    <row r="3" spans="2:23">
      <c r="B3" s="322" t="s">
        <v>21</v>
      </c>
      <c r="C3" s="323"/>
      <c r="D3" s="324"/>
      <c r="E3" s="1"/>
      <c r="F3" s="322" t="s">
        <v>1</v>
      </c>
      <c r="G3" s="323"/>
      <c r="H3" s="324"/>
      <c r="I3" s="218"/>
      <c r="J3" s="322" t="s">
        <v>2</v>
      </c>
      <c r="K3" s="323"/>
      <c r="L3" s="323"/>
      <c r="M3" s="323"/>
      <c r="N3" s="323"/>
      <c r="O3" s="323"/>
      <c r="P3" s="323"/>
      <c r="Q3" s="324"/>
      <c r="R3" s="328"/>
      <c r="S3" s="322" t="s">
        <v>3</v>
      </c>
      <c r="T3" s="323"/>
      <c r="U3" s="323"/>
      <c r="V3" s="323"/>
      <c r="W3" s="324"/>
    </row>
    <row r="4" spans="2:23" ht="15.75" thickBot="1">
      <c r="B4" s="325"/>
      <c r="C4" s="326"/>
      <c r="D4" s="327"/>
      <c r="E4" s="1"/>
      <c r="F4" s="325"/>
      <c r="G4" s="326"/>
      <c r="H4" s="327"/>
      <c r="I4" s="218"/>
      <c r="J4" s="325"/>
      <c r="K4" s="326"/>
      <c r="L4" s="326"/>
      <c r="M4" s="326"/>
      <c r="N4" s="326"/>
      <c r="O4" s="326"/>
      <c r="P4" s="326"/>
      <c r="Q4" s="327"/>
      <c r="R4" s="328"/>
      <c r="S4" s="325"/>
      <c r="T4" s="326"/>
      <c r="U4" s="326"/>
      <c r="V4" s="326"/>
      <c r="W4" s="327"/>
    </row>
    <row r="5" spans="2:23" s="38" customFormat="1">
      <c r="B5" s="329" t="s">
        <v>98</v>
      </c>
      <c r="C5" s="330"/>
      <c r="D5" s="331"/>
      <c r="F5" s="329" t="s">
        <v>99</v>
      </c>
      <c r="G5" s="330"/>
      <c r="H5" s="331"/>
      <c r="I5" s="10"/>
      <c r="J5" s="329" t="s">
        <v>100</v>
      </c>
      <c r="K5" s="330"/>
      <c r="L5" s="330"/>
      <c r="M5" s="330"/>
      <c r="N5" s="330"/>
      <c r="O5" s="330"/>
      <c r="P5" s="330"/>
      <c r="Q5" s="331"/>
      <c r="R5" s="11"/>
      <c r="S5" s="222">
        <v>428.4</v>
      </c>
      <c r="T5" s="223"/>
      <c r="U5" s="223"/>
      <c r="V5" s="223"/>
      <c r="W5" s="224"/>
    </row>
    <row r="6" spans="2:23" ht="3.75" customHeight="1">
      <c r="B6" s="111"/>
      <c r="C6" s="112"/>
      <c r="D6" s="113"/>
      <c r="E6" s="1"/>
      <c r="F6" s="111"/>
      <c r="G6" s="112"/>
      <c r="H6" s="113"/>
      <c r="I6" s="4"/>
      <c r="J6" s="111"/>
      <c r="K6" s="112"/>
      <c r="L6" s="112"/>
      <c r="M6" s="112"/>
      <c r="N6" s="112"/>
      <c r="O6" s="112"/>
      <c r="P6" s="112"/>
      <c r="Q6" s="113"/>
      <c r="R6" s="4"/>
      <c r="S6" s="111"/>
      <c r="T6" s="112"/>
      <c r="U6" s="112"/>
      <c r="V6" s="112"/>
      <c r="W6" s="113"/>
    </row>
    <row r="7" spans="2:23" ht="30.75" customHeight="1">
      <c r="B7" s="114" t="s">
        <v>101</v>
      </c>
      <c r="C7" s="115"/>
      <c r="D7" s="116"/>
      <c r="E7" s="2"/>
      <c r="F7" s="114" t="s">
        <v>48</v>
      </c>
      <c r="G7" s="115"/>
      <c r="H7" s="116"/>
      <c r="I7" s="3"/>
      <c r="J7" s="123" t="s">
        <v>102</v>
      </c>
      <c r="K7" s="124"/>
      <c r="L7" s="124"/>
      <c r="M7" s="124"/>
      <c r="N7" s="124"/>
      <c r="O7" s="124"/>
      <c r="P7" s="124"/>
      <c r="Q7" s="125"/>
      <c r="R7" s="4"/>
      <c r="S7" s="120">
        <v>1037.5</v>
      </c>
      <c r="T7" s="121"/>
      <c r="U7" s="121"/>
      <c r="V7" s="121"/>
      <c r="W7" s="122"/>
    </row>
    <row r="8" spans="2:23" ht="3.75" customHeight="1">
      <c r="B8" s="111"/>
      <c r="C8" s="112"/>
      <c r="D8" s="113"/>
      <c r="E8" s="1"/>
      <c r="F8" s="240"/>
      <c r="G8" s="241"/>
      <c r="H8" s="242"/>
      <c r="I8" s="3"/>
      <c r="J8" s="240"/>
      <c r="K8" s="241"/>
      <c r="L8" s="241"/>
      <c r="M8" s="241"/>
      <c r="N8" s="241"/>
      <c r="O8" s="241"/>
      <c r="P8" s="241"/>
      <c r="Q8" s="242"/>
      <c r="R8" s="4"/>
      <c r="S8" s="240"/>
      <c r="T8" s="241"/>
      <c r="U8" s="241"/>
      <c r="V8" s="241"/>
      <c r="W8" s="242"/>
    </row>
    <row r="9" spans="2:23">
      <c r="B9" s="111" t="s">
        <v>103</v>
      </c>
      <c r="C9" s="112"/>
      <c r="D9" s="113"/>
      <c r="E9" s="1"/>
      <c r="F9" s="111" t="s">
        <v>23</v>
      </c>
      <c r="G9" s="112"/>
      <c r="H9" s="113"/>
      <c r="I9" s="3"/>
      <c r="J9" s="111" t="s">
        <v>104</v>
      </c>
      <c r="K9" s="112"/>
      <c r="L9" s="112"/>
      <c r="M9" s="112"/>
      <c r="N9" s="112"/>
      <c r="O9" s="112"/>
      <c r="P9" s="112"/>
      <c r="Q9" s="113"/>
      <c r="R9" s="4"/>
      <c r="S9" s="135">
        <v>20806.63</v>
      </c>
      <c r="T9" s="136"/>
      <c r="U9" s="136"/>
      <c r="V9" s="136"/>
      <c r="W9" s="137"/>
    </row>
    <row r="10" spans="2:23" ht="3.75" customHeight="1">
      <c r="B10" s="111"/>
      <c r="C10" s="112"/>
      <c r="D10" s="113"/>
      <c r="E10" s="1"/>
      <c r="F10" s="111"/>
      <c r="G10" s="112"/>
      <c r="H10" s="113"/>
      <c r="I10" s="3"/>
      <c r="J10" s="111"/>
      <c r="K10" s="112"/>
      <c r="L10" s="112"/>
      <c r="M10" s="112"/>
      <c r="N10" s="112"/>
      <c r="O10" s="112"/>
      <c r="P10" s="112"/>
      <c r="Q10" s="113"/>
      <c r="R10" s="4"/>
      <c r="S10" s="111"/>
      <c r="T10" s="112"/>
      <c r="U10" s="112"/>
      <c r="V10" s="112"/>
      <c r="W10" s="113"/>
    </row>
    <row r="11" spans="2:23">
      <c r="B11" s="114"/>
      <c r="C11" s="115"/>
      <c r="D11" s="116"/>
      <c r="E11" s="1"/>
      <c r="F11" s="114"/>
      <c r="G11" s="115"/>
      <c r="H11" s="116"/>
      <c r="I11" s="3"/>
      <c r="J11" s="117"/>
      <c r="K11" s="118"/>
      <c r="L11" s="118"/>
      <c r="M11" s="118"/>
      <c r="N11" s="118"/>
      <c r="O11" s="118"/>
      <c r="P11" s="118"/>
      <c r="Q11" s="119"/>
      <c r="R11" s="4"/>
      <c r="S11" s="120"/>
      <c r="T11" s="121"/>
      <c r="U11" s="121"/>
      <c r="V11" s="121"/>
      <c r="W11" s="122"/>
    </row>
    <row r="12" spans="2:23" ht="6" customHeight="1">
      <c r="B12" s="111"/>
      <c r="C12" s="112"/>
      <c r="D12" s="113"/>
      <c r="E12" s="1"/>
      <c r="F12" s="111"/>
      <c r="G12" s="112"/>
      <c r="H12" s="113"/>
      <c r="I12" s="3"/>
      <c r="J12" s="111"/>
      <c r="K12" s="112"/>
      <c r="L12" s="112"/>
      <c r="M12" s="112"/>
      <c r="N12" s="112"/>
      <c r="O12" s="112"/>
      <c r="P12" s="112"/>
      <c r="Q12" s="113"/>
      <c r="R12" s="4"/>
      <c r="S12" s="111"/>
      <c r="T12" s="112"/>
      <c r="U12" s="112"/>
      <c r="V12" s="112"/>
      <c r="W12" s="113"/>
    </row>
    <row r="13" spans="2:23">
      <c r="B13" s="111"/>
      <c r="C13" s="112"/>
      <c r="D13" s="113"/>
      <c r="E13" s="1"/>
      <c r="F13" s="111"/>
      <c r="G13" s="112"/>
      <c r="H13" s="113"/>
      <c r="I13" s="3"/>
      <c r="J13" s="132"/>
      <c r="K13" s="133"/>
      <c r="L13" s="133"/>
      <c r="M13" s="133"/>
      <c r="N13" s="133"/>
      <c r="O13" s="133"/>
      <c r="P13" s="133"/>
      <c r="Q13" s="134"/>
      <c r="R13" s="4"/>
      <c r="S13" s="135"/>
      <c r="T13" s="136"/>
      <c r="U13" s="136"/>
      <c r="V13" s="136"/>
      <c r="W13" s="137"/>
    </row>
    <row r="14" spans="2:23" ht="3.75" customHeight="1">
      <c r="B14" s="111"/>
      <c r="C14" s="112"/>
      <c r="D14" s="113"/>
      <c r="E14" s="1"/>
      <c r="F14" s="111"/>
      <c r="G14" s="112"/>
      <c r="H14" s="113"/>
      <c r="I14" s="3"/>
      <c r="J14" s="111"/>
      <c r="K14" s="112"/>
      <c r="L14" s="112"/>
      <c r="M14" s="112"/>
      <c r="N14" s="112"/>
      <c r="O14" s="112"/>
      <c r="P14" s="112"/>
      <c r="Q14" s="113"/>
      <c r="R14" s="4"/>
      <c r="S14" s="111"/>
      <c r="T14" s="112"/>
      <c r="U14" s="112"/>
      <c r="V14" s="112"/>
      <c r="W14" s="113"/>
    </row>
    <row r="15" spans="2:23">
      <c r="B15" s="111"/>
      <c r="C15" s="112"/>
      <c r="D15" s="113"/>
      <c r="E15" s="1"/>
      <c r="F15" s="111"/>
      <c r="G15" s="112"/>
      <c r="H15" s="113"/>
      <c r="I15" s="3"/>
      <c r="J15" s="111"/>
      <c r="K15" s="112"/>
      <c r="L15" s="112"/>
      <c r="M15" s="112"/>
      <c r="N15" s="112"/>
      <c r="O15" s="112"/>
      <c r="P15" s="112"/>
      <c r="Q15" s="113"/>
      <c r="R15" s="4"/>
      <c r="S15" s="135"/>
      <c r="T15" s="136"/>
      <c r="U15" s="136"/>
      <c r="V15" s="136"/>
      <c r="W15" s="137"/>
    </row>
    <row r="16" spans="2:23" ht="5.25" customHeight="1">
      <c r="B16" s="111"/>
      <c r="C16" s="112"/>
      <c r="D16" s="113"/>
      <c r="E16" s="1"/>
      <c r="F16" s="111"/>
      <c r="G16" s="112"/>
      <c r="H16" s="113"/>
      <c r="I16" s="3"/>
      <c r="J16" s="111"/>
      <c r="K16" s="112"/>
      <c r="L16" s="112"/>
      <c r="M16" s="112"/>
      <c r="N16" s="112"/>
      <c r="O16" s="112"/>
      <c r="P16" s="112"/>
      <c r="Q16" s="113"/>
      <c r="R16" s="4"/>
      <c r="S16" s="111"/>
      <c r="T16" s="112"/>
      <c r="U16" s="112"/>
      <c r="V16" s="112"/>
      <c r="W16" s="113"/>
    </row>
    <row r="17" spans="2:24">
      <c r="B17" s="111"/>
      <c r="C17" s="112"/>
      <c r="D17" s="113"/>
      <c r="E17" s="1"/>
      <c r="F17" s="111"/>
      <c r="G17" s="112"/>
      <c r="H17" s="113"/>
      <c r="I17" s="3"/>
      <c r="J17" s="111"/>
      <c r="K17" s="112"/>
      <c r="L17" s="112"/>
      <c r="M17" s="112"/>
      <c r="N17" s="112"/>
      <c r="O17" s="112"/>
      <c r="P17" s="112"/>
      <c r="Q17" s="113"/>
      <c r="R17" s="4"/>
      <c r="S17" s="135"/>
      <c r="T17" s="136"/>
      <c r="U17" s="136"/>
      <c r="V17" s="136"/>
      <c r="W17" s="137"/>
    </row>
    <row r="18" spans="2:24" ht="6" customHeight="1">
      <c r="B18" s="111"/>
      <c r="C18" s="112"/>
      <c r="D18" s="113"/>
      <c r="E18" s="1"/>
      <c r="F18" s="111"/>
      <c r="G18" s="112"/>
      <c r="H18" s="113"/>
      <c r="I18" s="3"/>
      <c r="J18" s="111"/>
      <c r="K18" s="112"/>
      <c r="L18" s="112"/>
      <c r="M18" s="112"/>
      <c r="N18" s="112"/>
      <c r="O18" s="112"/>
      <c r="P18" s="112"/>
      <c r="Q18" s="113"/>
      <c r="R18" s="4"/>
      <c r="S18" s="111"/>
      <c r="T18" s="112"/>
      <c r="U18" s="112"/>
      <c r="V18" s="112"/>
      <c r="W18" s="113"/>
    </row>
    <row r="19" spans="2:24">
      <c r="B19" s="111"/>
      <c r="C19" s="112"/>
      <c r="D19" s="113"/>
      <c r="E19" s="1"/>
      <c r="F19" s="111"/>
      <c r="G19" s="112"/>
      <c r="H19" s="113"/>
      <c r="I19" s="3"/>
      <c r="J19" s="111"/>
      <c r="K19" s="112"/>
      <c r="L19" s="112"/>
      <c r="M19" s="112"/>
      <c r="N19" s="112"/>
      <c r="O19" s="112"/>
      <c r="P19" s="112"/>
      <c r="Q19" s="113"/>
      <c r="R19" s="4"/>
      <c r="S19" s="135"/>
      <c r="T19" s="136"/>
      <c r="U19" s="136"/>
      <c r="V19" s="136"/>
      <c r="W19" s="137"/>
    </row>
    <row r="20" spans="2:24" ht="6.75" customHeight="1">
      <c r="B20" s="111"/>
      <c r="C20" s="112"/>
      <c r="D20" s="113"/>
      <c r="E20" s="1"/>
      <c r="F20" s="111"/>
      <c r="G20" s="112"/>
      <c r="H20" s="113"/>
      <c r="I20" s="3"/>
      <c r="J20" s="111"/>
      <c r="K20" s="112"/>
      <c r="L20" s="112"/>
      <c r="M20" s="112"/>
      <c r="N20" s="112"/>
      <c r="O20" s="112"/>
      <c r="P20" s="112"/>
      <c r="Q20" s="113"/>
      <c r="R20" s="4"/>
      <c r="S20" s="111"/>
      <c r="T20" s="112"/>
      <c r="U20" s="112"/>
      <c r="V20" s="112"/>
      <c r="W20" s="113"/>
    </row>
    <row r="21" spans="2:24">
      <c r="B21" s="114"/>
      <c r="C21" s="115"/>
      <c r="D21" s="116"/>
      <c r="E21" s="1"/>
      <c r="F21" s="114"/>
      <c r="G21" s="115"/>
      <c r="H21" s="116"/>
      <c r="I21" s="3"/>
      <c r="J21" s="117"/>
      <c r="K21" s="118"/>
      <c r="L21" s="118"/>
      <c r="M21" s="118"/>
      <c r="N21" s="118"/>
      <c r="O21" s="118"/>
      <c r="P21" s="118"/>
      <c r="Q21" s="119"/>
      <c r="R21" s="4"/>
      <c r="S21" s="120"/>
      <c r="T21" s="121"/>
      <c r="U21" s="121"/>
      <c r="V21" s="121"/>
      <c r="W21" s="122"/>
    </row>
    <row r="22" spans="2:24" ht="9" customHeight="1">
      <c r="B22" s="111"/>
      <c r="C22" s="112"/>
      <c r="D22" s="113"/>
      <c r="E22" s="1"/>
      <c r="F22" s="111"/>
      <c r="G22" s="112"/>
      <c r="H22" s="113"/>
      <c r="I22" s="10"/>
      <c r="J22" s="111"/>
      <c r="K22" s="112"/>
      <c r="L22" s="112"/>
      <c r="M22" s="112"/>
      <c r="N22" s="112"/>
      <c r="O22" s="112"/>
      <c r="P22" s="112"/>
      <c r="Q22" s="113"/>
      <c r="R22" s="4"/>
      <c r="S22" s="111"/>
      <c r="T22" s="112"/>
      <c r="U22" s="112"/>
      <c r="V22" s="112"/>
      <c r="W22" s="113"/>
    </row>
    <row r="23" spans="2:24" ht="15.75" thickBot="1">
      <c r="B23" s="162"/>
      <c r="C23" s="163"/>
      <c r="D23" s="164"/>
      <c r="E23" s="12"/>
      <c r="F23" s="162"/>
      <c r="G23" s="163"/>
      <c r="H23" s="164"/>
      <c r="I23" s="13"/>
      <c r="J23" s="165"/>
      <c r="K23" s="166"/>
      <c r="L23" s="166"/>
      <c r="M23" s="166"/>
      <c r="N23" s="166"/>
      <c r="O23" s="166"/>
      <c r="P23" s="166"/>
      <c r="Q23" s="167"/>
      <c r="R23" s="19"/>
      <c r="S23" s="168"/>
      <c r="T23" s="169"/>
      <c r="U23" s="169"/>
      <c r="V23" s="169"/>
      <c r="W23" s="170"/>
    </row>
    <row r="24" spans="2:24" ht="15.75" thickBot="1">
      <c r="F24" s="8"/>
      <c r="G24" s="8"/>
      <c r="H24" s="8"/>
      <c r="I24" s="10"/>
      <c r="J24" s="8"/>
      <c r="K24" s="8"/>
      <c r="L24" s="8"/>
      <c r="M24" s="8"/>
      <c r="N24" s="8"/>
      <c r="O24" s="8"/>
      <c r="P24" s="8"/>
      <c r="Q24" s="8"/>
      <c r="R24" s="11"/>
      <c r="S24" s="8"/>
      <c r="T24" s="8"/>
      <c r="U24" s="8"/>
      <c r="V24" s="8"/>
      <c r="W24" s="8"/>
    </row>
    <row r="25" spans="2:24" ht="15.75" thickBot="1">
      <c r="F25" s="8"/>
      <c r="G25" s="8"/>
      <c r="H25" s="8"/>
      <c r="I25" s="10"/>
      <c r="J25" s="8"/>
      <c r="K25" s="8"/>
      <c r="L25" s="8"/>
      <c r="M25" s="8"/>
      <c r="N25" s="8"/>
      <c r="O25" s="8"/>
      <c r="P25" s="8"/>
      <c r="Q25" s="8"/>
      <c r="R25" s="11"/>
      <c r="S25" s="8"/>
      <c r="T25" s="23" t="s">
        <v>17</v>
      </c>
      <c r="U25" s="24">
        <f>S5+S7+S9</f>
        <v>22272.530000000002</v>
      </c>
      <c r="V25" s="25" t="s">
        <v>18</v>
      </c>
      <c r="W25" s="8"/>
      <c r="X25">
        <f>U25/8</f>
        <v>2784.0662500000003</v>
      </c>
    </row>
    <row r="26" spans="2:24" ht="15.75" thickBot="1">
      <c r="F26" s="8"/>
      <c r="G26" s="8"/>
      <c r="H26" s="8"/>
      <c r="I26" s="8"/>
      <c r="T26" s="23" t="s">
        <v>17</v>
      </c>
      <c r="U26" s="24">
        <f>X25/1000</f>
        <v>2.7840662500000004</v>
      </c>
      <c r="V26" s="25" t="s">
        <v>19</v>
      </c>
    </row>
  </sheetData>
  <mergeCells count="83">
    <mergeCell ref="B23:D23"/>
    <mergeCell ref="F23:H23"/>
    <mergeCell ref="J23:Q23"/>
    <mergeCell ref="S23:W23"/>
    <mergeCell ref="B21:D21"/>
    <mergeCell ref="F21:H21"/>
    <mergeCell ref="J21:Q21"/>
    <mergeCell ref="S21:W21"/>
    <mergeCell ref="B22:D22"/>
    <mergeCell ref="F22:H22"/>
    <mergeCell ref="J22:Q22"/>
    <mergeCell ref="S22:W22"/>
    <mergeCell ref="B19:D19"/>
    <mergeCell ref="F19:H19"/>
    <mergeCell ref="J19:Q19"/>
    <mergeCell ref="S19:W19"/>
    <mergeCell ref="B20:D20"/>
    <mergeCell ref="F20:H20"/>
    <mergeCell ref="J20:Q20"/>
    <mergeCell ref="S20:W20"/>
    <mergeCell ref="B17:D17"/>
    <mergeCell ref="F17:H17"/>
    <mergeCell ref="J17:Q17"/>
    <mergeCell ref="S17:W17"/>
    <mergeCell ref="B18:D18"/>
    <mergeCell ref="F18:H18"/>
    <mergeCell ref="J18:Q18"/>
    <mergeCell ref="S18:W18"/>
    <mergeCell ref="B15:D15"/>
    <mergeCell ref="F15:H15"/>
    <mergeCell ref="J15:Q15"/>
    <mergeCell ref="S15:W15"/>
    <mergeCell ref="B16:D16"/>
    <mergeCell ref="F16:H16"/>
    <mergeCell ref="J16:Q16"/>
    <mergeCell ref="S16:W16"/>
    <mergeCell ref="B13:D13"/>
    <mergeCell ref="F13:H13"/>
    <mergeCell ref="J13:Q13"/>
    <mergeCell ref="S13:W13"/>
    <mergeCell ref="B14:D14"/>
    <mergeCell ref="F14:H14"/>
    <mergeCell ref="J14:Q14"/>
    <mergeCell ref="S14:W14"/>
    <mergeCell ref="B11:D11"/>
    <mergeCell ref="F11:H11"/>
    <mergeCell ref="J11:Q11"/>
    <mergeCell ref="S11:W11"/>
    <mergeCell ref="B12:D12"/>
    <mergeCell ref="F12:H12"/>
    <mergeCell ref="J12:Q12"/>
    <mergeCell ref="S12:W12"/>
    <mergeCell ref="B9:D9"/>
    <mergeCell ref="F9:H9"/>
    <mergeCell ref="J9:Q9"/>
    <mergeCell ref="S9:W9"/>
    <mergeCell ref="B10:D10"/>
    <mergeCell ref="F10:H10"/>
    <mergeCell ref="J10:Q10"/>
    <mergeCell ref="S10:W10"/>
    <mergeCell ref="B7:D7"/>
    <mergeCell ref="F7:H7"/>
    <mergeCell ref="J7:Q7"/>
    <mergeCell ref="S7:W7"/>
    <mergeCell ref="B8:D8"/>
    <mergeCell ref="F8:H8"/>
    <mergeCell ref="J8:Q8"/>
    <mergeCell ref="S8:W8"/>
    <mergeCell ref="B5:D5"/>
    <mergeCell ref="F5:H5"/>
    <mergeCell ref="J5:Q5"/>
    <mergeCell ref="S5:W5"/>
    <mergeCell ref="B6:D6"/>
    <mergeCell ref="F6:H6"/>
    <mergeCell ref="J6:Q6"/>
    <mergeCell ref="S6:W6"/>
    <mergeCell ref="B1:W2"/>
    <mergeCell ref="B3:D4"/>
    <mergeCell ref="F3:H4"/>
    <mergeCell ref="I3:I4"/>
    <mergeCell ref="J3:Q4"/>
    <mergeCell ref="R3:R4"/>
    <mergeCell ref="S3:W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B2:X33"/>
  <sheetViews>
    <sheetView topLeftCell="A16" zoomScale="78" zoomScaleNormal="78" workbookViewId="0">
      <selection activeCell="H29" sqref="H29:L33"/>
    </sheetView>
  </sheetViews>
  <sheetFormatPr defaultRowHeight="15"/>
  <cols>
    <col min="21" max="21" width="16.5703125" bestFit="1" customWidth="1"/>
    <col min="24" max="24" width="9.42578125" bestFit="1" customWidth="1"/>
  </cols>
  <sheetData>
    <row r="2" spans="2:23" ht="15.75" thickBot="1"/>
    <row r="3" spans="2:23">
      <c r="B3" s="171" t="s">
        <v>221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3"/>
    </row>
    <row r="4" spans="2:23">
      <c r="B4" s="174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6"/>
    </row>
    <row r="5" spans="2:23">
      <c r="B5" s="177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6"/>
    </row>
    <row r="6" spans="2:23" ht="15.75" thickBot="1">
      <c r="B6" s="178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80"/>
    </row>
    <row r="7" spans="2:23" ht="25.5" customHeight="1" thickBot="1">
      <c r="B7" s="203" t="s">
        <v>222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5"/>
    </row>
    <row r="8" spans="2:23">
      <c r="B8" s="181" t="s">
        <v>21</v>
      </c>
      <c r="C8" s="182"/>
      <c r="D8" s="183"/>
      <c r="E8" s="49"/>
      <c r="F8" s="181" t="s">
        <v>1</v>
      </c>
      <c r="G8" s="182"/>
      <c r="H8" s="183"/>
      <c r="I8" s="187"/>
      <c r="J8" s="181" t="s">
        <v>2</v>
      </c>
      <c r="K8" s="182"/>
      <c r="L8" s="182"/>
      <c r="M8" s="182"/>
      <c r="N8" s="182"/>
      <c r="O8" s="182"/>
      <c r="P8" s="182"/>
      <c r="Q8" s="183"/>
      <c r="R8" s="332"/>
      <c r="S8" s="181" t="s">
        <v>3</v>
      </c>
      <c r="T8" s="182"/>
      <c r="U8" s="182"/>
      <c r="V8" s="182"/>
      <c r="W8" s="183"/>
    </row>
    <row r="9" spans="2:23" ht="15.75" thickBot="1">
      <c r="B9" s="181"/>
      <c r="C9" s="182"/>
      <c r="D9" s="183"/>
      <c r="E9" s="49"/>
      <c r="F9" s="184"/>
      <c r="G9" s="185"/>
      <c r="H9" s="186"/>
      <c r="I9" s="187"/>
      <c r="J9" s="184"/>
      <c r="K9" s="185"/>
      <c r="L9" s="185"/>
      <c r="M9" s="185"/>
      <c r="N9" s="185"/>
      <c r="O9" s="185"/>
      <c r="P9" s="185"/>
      <c r="Q9" s="186"/>
      <c r="R9" s="332"/>
      <c r="S9" s="184"/>
      <c r="T9" s="185"/>
      <c r="U9" s="185"/>
      <c r="V9" s="185"/>
      <c r="W9" s="186"/>
    </row>
    <row r="10" spans="2:23" ht="66.75" customHeight="1">
      <c r="B10" s="333" t="s">
        <v>9</v>
      </c>
      <c r="C10" s="334"/>
      <c r="D10" s="335"/>
      <c r="E10" s="51"/>
      <c r="F10" s="336" t="s">
        <v>10</v>
      </c>
      <c r="G10" s="337"/>
      <c r="H10" s="338"/>
      <c r="I10" s="52"/>
      <c r="J10" s="339" t="s">
        <v>198</v>
      </c>
      <c r="K10" s="340"/>
      <c r="L10" s="340"/>
      <c r="M10" s="340"/>
      <c r="N10" s="340"/>
      <c r="O10" s="340"/>
      <c r="P10" s="340"/>
      <c r="Q10" s="341"/>
      <c r="R10" s="53"/>
      <c r="S10" s="252">
        <v>12302.95</v>
      </c>
      <c r="T10" s="253"/>
      <c r="U10" s="253"/>
      <c r="V10" s="253"/>
      <c r="W10" s="254"/>
    </row>
    <row r="11" spans="2:23" ht="4.5" customHeight="1">
      <c r="B11" s="342"/>
      <c r="C11" s="343"/>
      <c r="D11" s="344"/>
      <c r="E11" s="51"/>
      <c r="F11" s="342"/>
      <c r="G11" s="343"/>
      <c r="H11" s="344"/>
      <c r="I11" s="53"/>
      <c r="J11" s="342"/>
      <c r="K11" s="343"/>
      <c r="L11" s="343"/>
      <c r="M11" s="343"/>
      <c r="N11" s="343"/>
      <c r="O11" s="343"/>
      <c r="P11" s="343"/>
      <c r="Q11" s="344"/>
      <c r="R11" s="53"/>
      <c r="S11" s="342"/>
      <c r="T11" s="343"/>
      <c r="U11" s="343"/>
      <c r="V11" s="343"/>
      <c r="W11" s="344"/>
    </row>
    <row r="12" spans="2:23" ht="15.75">
      <c r="B12" s="342" t="s">
        <v>22</v>
      </c>
      <c r="C12" s="343"/>
      <c r="D12" s="344"/>
      <c r="E12" s="51"/>
      <c r="F12" s="342" t="s">
        <v>23</v>
      </c>
      <c r="G12" s="343"/>
      <c r="H12" s="344"/>
      <c r="I12" s="52"/>
      <c r="J12" s="342" t="s">
        <v>24</v>
      </c>
      <c r="K12" s="343"/>
      <c r="L12" s="343"/>
      <c r="M12" s="343"/>
      <c r="N12" s="343"/>
      <c r="O12" s="343"/>
      <c r="P12" s="343"/>
      <c r="Q12" s="344"/>
      <c r="R12" s="53"/>
      <c r="S12" s="345">
        <v>29502.17</v>
      </c>
      <c r="T12" s="346"/>
      <c r="U12" s="346"/>
      <c r="V12" s="346"/>
      <c r="W12" s="347"/>
    </row>
    <row r="13" spans="2:23" ht="4.5" customHeight="1">
      <c r="B13" s="342"/>
      <c r="C13" s="343"/>
      <c r="D13" s="344"/>
      <c r="E13" s="51"/>
      <c r="F13" s="342"/>
      <c r="G13" s="343"/>
      <c r="H13" s="344"/>
      <c r="I13" s="53"/>
      <c r="J13" s="342"/>
      <c r="K13" s="343"/>
      <c r="L13" s="343"/>
      <c r="M13" s="343"/>
      <c r="N13" s="343"/>
      <c r="O13" s="343"/>
      <c r="P13" s="343"/>
      <c r="Q13" s="344"/>
      <c r="R13" s="53"/>
      <c r="S13" s="342"/>
      <c r="T13" s="343"/>
      <c r="U13" s="343"/>
      <c r="V13" s="343"/>
      <c r="W13" s="344"/>
    </row>
    <row r="14" spans="2:23" ht="15.75">
      <c r="B14" s="206" t="s">
        <v>44</v>
      </c>
      <c r="C14" s="207"/>
      <c r="D14" s="208"/>
      <c r="E14" s="51"/>
      <c r="F14" s="188" t="s">
        <v>45</v>
      </c>
      <c r="G14" s="189"/>
      <c r="H14" s="190"/>
      <c r="I14" s="52"/>
      <c r="J14" s="188" t="s">
        <v>46</v>
      </c>
      <c r="K14" s="189"/>
      <c r="L14" s="189"/>
      <c r="M14" s="189"/>
      <c r="N14" s="189"/>
      <c r="O14" s="189"/>
      <c r="P14" s="189"/>
      <c r="Q14" s="190"/>
      <c r="R14" s="53"/>
      <c r="S14" s="191">
        <v>73963.58</v>
      </c>
      <c r="T14" s="192"/>
      <c r="U14" s="192"/>
      <c r="V14" s="192"/>
      <c r="W14" s="193"/>
    </row>
    <row r="15" spans="2:23" ht="5.25" customHeight="1">
      <c r="B15" s="342"/>
      <c r="C15" s="343"/>
      <c r="D15" s="344"/>
      <c r="E15" s="51"/>
      <c r="F15" s="342"/>
      <c r="G15" s="343"/>
      <c r="H15" s="344"/>
      <c r="I15" s="52"/>
      <c r="J15" s="342"/>
      <c r="K15" s="343"/>
      <c r="L15" s="343"/>
      <c r="M15" s="343"/>
      <c r="N15" s="343"/>
      <c r="O15" s="343"/>
      <c r="P15" s="343"/>
      <c r="Q15" s="344"/>
      <c r="R15" s="53"/>
      <c r="S15" s="342"/>
      <c r="T15" s="343"/>
      <c r="U15" s="343"/>
      <c r="V15" s="343"/>
      <c r="W15" s="344"/>
    </row>
    <row r="16" spans="2:23" ht="31.5" customHeight="1">
      <c r="B16" s="194" t="s">
        <v>69</v>
      </c>
      <c r="C16" s="195"/>
      <c r="D16" s="196"/>
      <c r="E16" s="54"/>
      <c r="F16" s="264" t="s">
        <v>64</v>
      </c>
      <c r="G16" s="265"/>
      <c r="H16" s="266"/>
      <c r="I16" s="52"/>
      <c r="J16" s="197" t="s">
        <v>70</v>
      </c>
      <c r="K16" s="198"/>
      <c r="L16" s="198"/>
      <c r="M16" s="198"/>
      <c r="N16" s="198"/>
      <c r="O16" s="198"/>
      <c r="P16" s="198"/>
      <c r="Q16" s="199"/>
      <c r="R16" s="53"/>
      <c r="S16" s="200">
        <v>2652.35</v>
      </c>
      <c r="T16" s="201"/>
      <c r="U16" s="201"/>
      <c r="V16" s="201"/>
      <c r="W16" s="202"/>
    </row>
    <row r="17" spans="2:24" ht="4.5" customHeight="1">
      <c r="B17" s="342"/>
      <c r="C17" s="343"/>
      <c r="D17" s="344"/>
      <c r="E17" s="51"/>
      <c r="F17" s="342"/>
      <c r="G17" s="343"/>
      <c r="H17" s="344"/>
      <c r="I17" s="52"/>
      <c r="J17" s="342"/>
      <c r="K17" s="343"/>
      <c r="L17" s="343"/>
      <c r="M17" s="343"/>
      <c r="N17" s="343"/>
      <c r="O17" s="343"/>
      <c r="P17" s="343"/>
      <c r="Q17" s="344"/>
      <c r="R17" s="53"/>
      <c r="S17" s="342"/>
      <c r="T17" s="343"/>
      <c r="U17" s="343"/>
      <c r="V17" s="343"/>
      <c r="W17" s="344"/>
    </row>
    <row r="18" spans="2:24" ht="15.75">
      <c r="B18" s="188" t="s">
        <v>81</v>
      </c>
      <c r="C18" s="189"/>
      <c r="D18" s="190"/>
      <c r="E18" s="51"/>
      <c r="F18" s="188" t="s">
        <v>82</v>
      </c>
      <c r="G18" s="189"/>
      <c r="H18" s="190"/>
      <c r="I18" s="52"/>
      <c r="J18" s="188" t="s">
        <v>83</v>
      </c>
      <c r="K18" s="189"/>
      <c r="L18" s="189"/>
      <c r="M18" s="189"/>
      <c r="N18" s="189"/>
      <c r="O18" s="189"/>
      <c r="P18" s="189"/>
      <c r="Q18" s="190"/>
      <c r="R18" s="53"/>
      <c r="S18" s="191">
        <v>13319.890000000001</v>
      </c>
      <c r="T18" s="192"/>
      <c r="U18" s="192"/>
      <c r="V18" s="192"/>
      <c r="W18" s="193"/>
    </row>
    <row r="19" spans="2:24" ht="3.75" customHeight="1">
      <c r="B19" s="288"/>
      <c r="C19" s="289"/>
      <c r="D19" s="290"/>
      <c r="E19" s="51"/>
      <c r="F19" s="288"/>
      <c r="G19" s="289"/>
      <c r="H19" s="290"/>
      <c r="I19" s="52"/>
      <c r="J19" s="351"/>
      <c r="K19" s="352"/>
      <c r="L19" s="352"/>
      <c r="M19" s="352"/>
      <c r="N19" s="352"/>
      <c r="O19" s="352"/>
      <c r="P19" s="352"/>
      <c r="Q19" s="353"/>
      <c r="R19" s="53"/>
      <c r="S19" s="342"/>
      <c r="T19" s="343"/>
      <c r="U19" s="343"/>
      <c r="V19" s="343"/>
      <c r="W19" s="344"/>
    </row>
    <row r="20" spans="2:24" s="38" customFormat="1" ht="15.75">
      <c r="B20" s="303" t="s">
        <v>98</v>
      </c>
      <c r="C20" s="304"/>
      <c r="D20" s="305"/>
      <c r="E20" s="67"/>
      <c r="F20" s="303" t="s">
        <v>99</v>
      </c>
      <c r="G20" s="304"/>
      <c r="H20" s="305"/>
      <c r="I20" s="64"/>
      <c r="J20" s="303" t="s">
        <v>100</v>
      </c>
      <c r="K20" s="304"/>
      <c r="L20" s="304"/>
      <c r="M20" s="304"/>
      <c r="N20" s="304"/>
      <c r="O20" s="304"/>
      <c r="P20" s="304"/>
      <c r="Q20" s="305"/>
      <c r="R20" s="66"/>
      <c r="S20" s="348">
        <v>428.4</v>
      </c>
      <c r="T20" s="349"/>
      <c r="U20" s="349"/>
      <c r="V20" s="349"/>
      <c r="W20" s="350"/>
    </row>
    <row r="21" spans="2:24" ht="3.75" customHeight="1" thickBot="1">
      <c r="B21" s="162"/>
      <c r="C21" s="163"/>
      <c r="D21" s="164"/>
      <c r="E21" s="12"/>
      <c r="F21" s="162"/>
      <c r="G21" s="163"/>
      <c r="H21" s="164"/>
      <c r="I21" s="13"/>
      <c r="J21" s="357"/>
      <c r="K21" s="358"/>
      <c r="L21" s="358"/>
      <c r="M21" s="358"/>
      <c r="N21" s="358"/>
      <c r="O21" s="358"/>
      <c r="P21" s="358"/>
      <c r="Q21" s="359"/>
      <c r="R21" s="19"/>
      <c r="S21" s="168"/>
      <c r="T21" s="169"/>
      <c r="U21" s="169"/>
      <c r="V21" s="169"/>
      <c r="W21" s="170"/>
    </row>
    <row r="22" spans="2:24" ht="15.75" hidden="1" thickBot="1">
      <c r="B22" s="240"/>
      <c r="C22" s="241"/>
      <c r="D22" s="242"/>
      <c r="E22" s="6"/>
      <c r="F22" s="360"/>
      <c r="G22" s="361"/>
      <c r="H22" s="362"/>
      <c r="I22" s="10"/>
      <c r="J22" s="240"/>
      <c r="K22" s="241"/>
      <c r="L22" s="241"/>
      <c r="M22" s="241"/>
      <c r="N22" s="241"/>
      <c r="O22" s="241"/>
      <c r="P22" s="241"/>
      <c r="Q22" s="242"/>
      <c r="R22" s="4"/>
      <c r="S22" s="240"/>
      <c r="T22" s="241"/>
      <c r="U22" s="241"/>
      <c r="V22" s="241"/>
      <c r="W22" s="242"/>
    </row>
    <row r="23" spans="2:24" ht="3.75" hidden="1" customHeight="1" thickBot="1">
      <c r="B23" s="162"/>
      <c r="C23" s="163"/>
      <c r="D23" s="164"/>
      <c r="E23" s="12"/>
      <c r="F23" s="354"/>
      <c r="G23" s="355"/>
      <c r="H23" s="356"/>
      <c r="I23" s="13"/>
      <c r="J23" s="165"/>
      <c r="K23" s="166"/>
      <c r="L23" s="166"/>
      <c r="M23" s="166"/>
      <c r="N23" s="166"/>
      <c r="O23" s="166"/>
      <c r="P23" s="166"/>
      <c r="Q23" s="167"/>
      <c r="R23" s="19"/>
      <c r="S23" s="168"/>
      <c r="T23" s="169"/>
      <c r="U23" s="169"/>
      <c r="V23" s="169"/>
      <c r="W23" s="170"/>
    </row>
    <row r="24" spans="2:24" ht="15.75" thickBot="1">
      <c r="F24" s="8"/>
      <c r="G24" s="8"/>
      <c r="H24" s="8"/>
      <c r="I24" s="10"/>
      <c r="J24" s="8"/>
      <c r="K24" s="8"/>
      <c r="L24" s="8"/>
      <c r="M24" s="8"/>
      <c r="N24" s="8"/>
      <c r="O24" s="8"/>
      <c r="P24" s="8"/>
      <c r="Q24" s="8"/>
      <c r="R24" s="11"/>
      <c r="S24" s="8"/>
      <c r="T24" s="8"/>
      <c r="U24" s="8"/>
      <c r="V24" s="8"/>
      <c r="W24" s="8"/>
    </row>
    <row r="25" spans="2:24" ht="16.5" thickBot="1">
      <c r="F25" s="8"/>
      <c r="G25" s="8"/>
      <c r="H25" s="8"/>
      <c r="I25" s="10"/>
      <c r="J25" s="8"/>
      <c r="K25" s="8"/>
      <c r="L25" s="8"/>
      <c r="M25" s="8"/>
      <c r="N25" s="8"/>
      <c r="O25" s="8"/>
      <c r="P25" s="8"/>
      <c r="Q25" s="8"/>
      <c r="R25" s="11"/>
      <c r="S25" s="8"/>
      <c r="T25" s="76" t="s">
        <v>17</v>
      </c>
      <c r="U25" s="77">
        <f>S10+S12+S14+S16+S18+S20</f>
        <v>132169.34</v>
      </c>
      <c r="V25" s="78" t="s">
        <v>18</v>
      </c>
      <c r="W25" s="8"/>
      <c r="X25">
        <f>U25/8</f>
        <v>16521.1675</v>
      </c>
    </row>
    <row r="26" spans="2:24" ht="16.5" thickBot="1">
      <c r="F26" s="8"/>
      <c r="G26" s="8"/>
      <c r="H26" s="8"/>
      <c r="I26" s="8"/>
      <c r="T26" s="76" t="s">
        <v>17</v>
      </c>
      <c r="U26" s="77">
        <f>X25/1000</f>
        <v>16.521167500000001</v>
      </c>
      <c r="V26" s="78" t="s">
        <v>19</v>
      </c>
    </row>
    <row r="29" spans="2:24" ht="15" customHeight="1">
      <c r="H29" s="98"/>
      <c r="I29" s="98"/>
      <c r="J29" s="98"/>
      <c r="K29" s="98"/>
      <c r="L29" s="98"/>
    </row>
    <row r="30" spans="2:24" ht="15" customHeight="1">
      <c r="H30" s="98"/>
      <c r="I30" s="98"/>
      <c r="J30" s="98"/>
      <c r="K30" s="98"/>
      <c r="L30" s="98"/>
    </row>
    <row r="31" spans="2:24" ht="15" customHeight="1">
      <c r="H31" s="98"/>
      <c r="I31" s="98"/>
      <c r="J31" s="98"/>
      <c r="K31" s="98"/>
      <c r="L31" s="98"/>
    </row>
    <row r="32" spans="2:24" ht="15" customHeight="1">
      <c r="H32" s="98"/>
      <c r="I32" s="98"/>
      <c r="J32" s="98"/>
      <c r="K32" s="98"/>
      <c r="L32" s="98"/>
    </row>
    <row r="33" spans="8:12" ht="15" customHeight="1">
      <c r="H33" s="98"/>
      <c r="I33" s="98"/>
      <c r="J33" s="98"/>
      <c r="K33" s="98"/>
      <c r="L33" s="98"/>
    </row>
  </sheetData>
  <mergeCells count="64">
    <mergeCell ref="B7:W7"/>
    <mergeCell ref="B23:D23"/>
    <mergeCell ref="F23:H23"/>
    <mergeCell ref="J23:Q23"/>
    <mergeCell ref="S23:W23"/>
    <mergeCell ref="B21:D21"/>
    <mergeCell ref="F21:H21"/>
    <mergeCell ref="J21:Q21"/>
    <mergeCell ref="S21:W21"/>
    <mergeCell ref="B22:D22"/>
    <mergeCell ref="F22:H22"/>
    <mergeCell ref="J22:Q22"/>
    <mergeCell ref="S22:W22"/>
    <mergeCell ref="B20:D20"/>
    <mergeCell ref="F20:H20"/>
    <mergeCell ref="J20:Q20"/>
    <mergeCell ref="S20:W20"/>
    <mergeCell ref="B18:D18"/>
    <mergeCell ref="F18:H18"/>
    <mergeCell ref="J18:Q18"/>
    <mergeCell ref="S18:W18"/>
    <mergeCell ref="B19:D19"/>
    <mergeCell ref="F19:H19"/>
    <mergeCell ref="J19:Q19"/>
    <mergeCell ref="S19:W19"/>
    <mergeCell ref="B16:D16"/>
    <mergeCell ref="F16:H16"/>
    <mergeCell ref="J16:Q16"/>
    <mergeCell ref="S16:W16"/>
    <mergeCell ref="B17:D17"/>
    <mergeCell ref="F17:H17"/>
    <mergeCell ref="J17:Q17"/>
    <mergeCell ref="S17:W17"/>
    <mergeCell ref="B14:D14"/>
    <mergeCell ref="F14:H14"/>
    <mergeCell ref="J14:Q14"/>
    <mergeCell ref="S14:W14"/>
    <mergeCell ref="B15:D15"/>
    <mergeCell ref="F15:H15"/>
    <mergeCell ref="J15:Q15"/>
    <mergeCell ref="S15:W15"/>
    <mergeCell ref="B12:D12"/>
    <mergeCell ref="F12:H12"/>
    <mergeCell ref="J12:Q12"/>
    <mergeCell ref="S12:W12"/>
    <mergeCell ref="B13:D13"/>
    <mergeCell ref="F13:H13"/>
    <mergeCell ref="J13:Q13"/>
    <mergeCell ref="S13:W13"/>
    <mergeCell ref="B10:D10"/>
    <mergeCell ref="F10:H10"/>
    <mergeCell ref="J10:Q10"/>
    <mergeCell ref="S10:W10"/>
    <mergeCell ref="B11:D11"/>
    <mergeCell ref="F11:H11"/>
    <mergeCell ref="J11:Q11"/>
    <mergeCell ref="S11:W11"/>
    <mergeCell ref="B3:W6"/>
    <mergeCell ref="B8:D9"/>
    <mergeCell ref="F8:H9"/>
    <mergeCell ref="I8:I9"/>
    <mergeCell ref="J8:Q9"/>
    <mergeCell ref="R8:R9"/>
    <mergeCell ref="S8:W9"/>
  </mergeCells>
  <pageMargins left="0.51181102362204722" right="0.51181102362204722" top="0.78740157480314965" bottom="0.78740157480314965" header="0.31496062992125984" footer="0.31496062992125984"/>
  <pageSetup paperSize="9" scale="65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B1:X44"/>
  <sheetViews>
    <sheetView zoomScale="86" zoomScaleNormal="86" workbookViewId="0">
      <selection activeCell="A17" sqref="A17:XFD17"/>
    </sheetView>
  </sheetViews>
  <sheetFormatPr defaultRowHeight="15"/>
  <cols>
    <col min="5" max="5" width="1.85546875" customWidth="1"/>
    <col min="9" max="9" width="1.5703125" customWidth="1"/>
    <col min="18" max="18" width="1.85546875" customWidth="1"/>
    <col min="21" max="21" width="10.28515625" bestFit="1" customWidth="1"/>
  </cols>
  <sheetData>
    <row r="1" spans="2:23" ht="15" customHeight="1">
      <c r="B1" s="363" t="s">
        <v>105</v>
      </c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4"/>
    </row>
    <row r="2" spans="2:23" ht="15.75" customHeight="1" thickBot="1"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4"/>
    </row>
    <row r="3" spans="2:23">
      <c r="B3" s="365" t="s">
        <v>21</v>
      </c>
      <c r="C3" s="366"/>
      <c r="D3" s="367"/>
      <c r="E3" s="1"/>
      <c r="F3" s="365" t="s">
        <v>1</v>
      </c>
      <c r="G3" s="366"/>
      <c r="H3" s="367"/>
      <c r="I3" s="217"/>
      <c r="J3" s="365" t="s">
        <v>2</v>
      </c>
      <c r="K3" s="366"/>
      <c r="L3" s="366"/>
      <c r="M3" s="366"/>
      <c r="N3" s="366"/>
      <c r="O3" s="366"/>
      <c r="P3" s="366"/>
      <c r="Q3" s="367"/>
      <c r="R3" s="217"/>
      <c r="S3" s="365" t="s">
        <v>3</v>
      </c>
      <c r="T3" s="366"/>
      <c r="U3" s="366"/>
      <c r="V3" s="366"/>
      <c r="W3" s="367"/>
    </row>
    <row r="4" spans="2:23" ht="15.75" thickBot="1">
      <c r="B4" s="368"/>
      <c r="C4" s="369"/>
      <c r="D4" s="370"/>
      <c r="E4" s="1"/>
      <c r="F4" s="368"/>
      <c r="G4" s="369"/>
      <c r="H4" s="370"/>
      <c r="I4" s="218"/>
      <c r="J4" s="368"/>
      <c r="K4" s="369"/>
      <c r="L4" s="369"/>
      <c r="M4" s="369"/>
      <c r="N4" s="369"/>
      <c r="O4" s="369"/>
      <c r="P4" s="369"/>
      <c r="Q4" s="370"/>
      <c r="R4" s="218"/>
      <c r="S4" s="368"/>
      <c r="T4" s="369"/>
      <c r="U4" s="369"/>
      <c r="V4" s="369"/>
      <c r="W4" s="370"/>
    </row>
    <row r="5" spans="2:23">
      <c r="B5" s="114" t="s">
        <v>106</v>
      </c>
      <c r="C5" s="115"/>
      <c r="D5" s="116"/>
      <c r="E5" s="1"/>
      <c r="F5" s="114" t="s">
        <v>48</v>
      </c>
      <c r="G5" s="115"/>
      <c r="H5" s="116"/>
      <c r="I5" s="3"/>
      <c r="J5" s="123" t="s">
        <v>107</v>
      </c>
      <c r="K5" s="124"/>
      <c r="L5" s="124"/>
      <c r="M5" s="124"/>
      <c r="N5" s="124"/>
      <c r="O5" s="124"/>
      <c r="P5" s="124"/>
      <c r="Q5" s="125"/>
      <c r="R5" s="4"/>
      <c r="S5" s="135">
        <v>2063.7199999999998</v>
      </c>
      <c r="T5" s="136"/>
      <c r="U5" s="136"/>
      <c r="V5" s="136"/>
      <c r="W5" s="137"/>
    </row>
    <row r="6" spans="2:23" ht="6.75" customHeight="1">
      <c r="B6" s="111"/>
      <c r="C6" s="112"/>
      <c r="D6" s="113"/>
      <c r="E6" s="1"/>
      <c r="F6" s="111"/>
      <c r="G6" s="112"/>
      <c r="H6" s="113"/>
      <c r="I6" s="4"/>
      <c r="J6" s="111"/>
      <c r="K6" s="112"/>
      <c r="L6" s="112"/>
      <c r="M6" s="112"/>
      <c r="N6" s="112"/>
      <c r="O6" s="112"/>
      <c r="P6" s="112"/>
      <c r="Q6" s="113"/>
      <c r="R6" s="4"/>
      <c r="S6" s="111"/>
      <c r="T6" s="112"/>
      <c r="U6" s="112"/>
      <c r="V6" s="112"/>
      <c r="W6" s="113"/>
    </row>
    <row r="7" spans="2:23">
      <c r="B7" s="111" t="s">
        <v>108</v>
      </c>
      <c r="C7" s="112"/>
      <c r="D7" s="113"/>
      <c r="E7" s="1"/>
      <c r="F7" s="111" t="s">
        <v>109</v>
      </c>
      <c r="G7" s="112"/>
      <c r="H7" s="113"/>
      <c r="I7" s="3"/>
      <c r="J7" s="111" t="s">
        <v>110</v>
      </c>
      <c r="K7" s="112"/>
      <c r="L7" s="112"/>
      <c r="M7" s="112"/>
      <c r="N7" s="112"/>
      <c r="O7" s="112"/>
      <c r="P7" s="112"/>
      <c r="Q7" s="113"/>
      <c r="R7" s="4"/>
      <c r="S7" s="135">
        <v>7283.65</v>
      </c>
      <c r="T7" s="136"/>
      <c r="U7" s="136"/>
      <c r="V7" s="136"/>
      <c r="W7" s="137"/>
    </row>
    <row r="8" spans="2:23" ht="8.25" customHeight="1">
      <c r="B8" s="111"/>
      <c r="C8" s="112"/>
      <c r="D8" s="113"/>
      <c r="E8" s="1"/>
      <c r="F8" s="111"/>
      <c r="G8" s="112"/>
      <c r="H8" s="113"/>
      <c r="I8" s="4"/>
      <c r="J8" s="111"/>
      <c r="K8" s="112"/>
      <c r="L8" s="112"/>
      <c r="M8" s="112"/>
      <c r="N8" s="112"/>
      <c r="O8" s="112"/>
      <c r="P8" s="112"/>
      <c r="Q8" s="113"/>
      <c r="R8" s="4"/>
      <c r="S8" s="111"/>
      <c r="T8" s="112"/>
      <c r="U8" s="112"/>
      <c r="V8" s="112"/>
      <c r="W8" s="113"/>
    </row>
    <row r="9" spans="2:23">
      <c r="B9" s="111" t="s">
        <v>111</v>
      </c>
      <c r="C9" s="112"/>
      <c r="D9" s="113"/>
      <c r="E9" s="1"/>
      <c r="F9" s="111" t="s">
        <v>109</v>
      </c>
      <c r="G9" s="112"/>
      <c r="H9" s="113"/>
      <c r="I9" s="3"/>
      <c r="J9" s="111" t="s">
        <v>112</v>
      </c>
      <c r="K9" s="112"/>
      <c r="L9" s="112"/>
      <c r="M9" s="112"/>
      <c r="N9" s="112"/>
      <c r="O9" s="112"/>
      <c r="P9" s="112"/>
      <c r="Q9" s="113"/>
      <c r="R9" s="4"/>
      <c r="S9" s="135">
        <v>12906.49</v>
      </c>
      <c r="T9" s="136"/>
      <c r="U9" s="136"/>
      <c r="V9" s="136"/>
      <c r="W9" s="137"/>
    </row>
    <row r="10" spans="2:23" ht="8.25" customHeight="1">
      <c r="B10" s="111"/>
      <c r="C10" s="112"/>
      <c r="D10" s="113"/>
      <c r="E10" s="1"/>
      <c r="F10" s="111"/>
      <c r="G10" s="112"/>
      <c r="H10" s="113"/>
      <c r="I10" s="3"/>
      <c r="J10" s="111"/>
      <c r="K10" s="112"/>
      <c r="L10" s="112"/>
      <c r="M10" s="112"/>
      <c r="N10" s="112"/>
      <c r="O10" s="112"/>
      <c r="P10" s="112"/>
      <c r="Q10" s="113"/>
      <c r="R10" s="4"/>
      <c r="S10" s="111"/>
      <c r="T10" s="112"/>
      <c r="U10" s="112"/>
      <c r="V10" s="112"/>
      <c r="W10" s="113"/>
    </row>
    <row r="11" spans="2:23">
      <c r="B11" s="111" t="s">
        <v>113</v>
      </c>
      <c r="C11" s="112"/>
      <c r="D11" s="113"/>
      <c r="E11" s="1"/>
      <c r="F11" s="111" t="s">
        <v>114</v>
      </c>
      <c r="G11" s="112"/>
      <c r="H11" s="113"/>
      <c r="I11" s="3"/>
      <c r="J11" s="111" t="s">
        <v>115</v>
      </c>
      <c r="K11" s="112"/>
      <c r="L11" s="112"/>
      <c r="M11" s="112"/>
      <c r="N11" s="112"/>
      <c r="O11" s="112"/>
      <c r="P11" s="112"/>
      <c r="Q11" s="113"/>
      <c r="R11" s="4"/>
      <c r="S11" s="135">
        <v>1822.79</v>
      </c>
      <c r="T11" s="136"/>
      <c r="U11" s="136"/>
      <c r="V11" s="136"/>
      <c r="W11" s="137"/>
    </row>
    <row r="12" spans="2:23" ht="7.5" customHeight="1">
      <c r="B12" s="111"/>
      <c r="C12" s="112"/>
      <c r="D12" s="113"/>
      <c r="E12" s="1"/>
      <c r="F12" s="111"/>
      <c r="G12" s="112"/>
      <c r="H12" s="113"/>
      <c r="I12" s="3"/>
      <c r="J12" s="111"/>
      <c r="K12" s="112"/>
      <c r="L12" s="112"/>
      <c r="M12" s="112"/>
      <c r="N12" s="112"/>
      <c r="O12" s="112"/>
      <c r="P12" s="112"/>
      <c r="Q12" s="113"/>
      <c r="R12" s="4"/>
      <c r="S12" s="111"/>
      <c r="T12" s="112"/>
      <c r="U12" s="112"/>
      <c r="V12" s="112"/>
      <c r="W12" s="113"/>
    </row>
    <row r="13" spans="2:23" ht="27.75" customHeight="1">
      <c r="B13" s="114" t="s">
        <v>116</v>
      </c>
      <c r="C13" s="115"/>
      <c r="D13" s="116"/>
      <c r="E13" s="2"/>
      <c r="F13" s="114" t="s">
        <v>48</v>
      </c>
      <c r="G13" s="115"/>
      <c r="H13" s="116"/>
      <c r="I13" s="3"/>
      <c r="J13" s="123" t="s">
        <v>117</v>
      </c>
      <c r="K13" s="124"/>
      <c r="L13" s="124"/>
      <c r="M13" s="124"/>
      <c r="N13" s="124"/>
      <c r="O13" s="124"/>
      <c r="P13" s="124"/>
      <c r="Q13" s="125"/>
      <c r="R13" s="4"/>
      <c r="S13" s="120">
        <v>1260.4099999999999</v>
      </c>
      <c r="T13" s="121"/>
      <c r="U13" s="121"/>
      <c r="V13" s="121"/>
      <c r="W13" s="122"/>
    </row>
    <row r="14" spans="2:23" ht="8.25" customHeight="1">
      <c r="B14" s="111"/>
      <c r="C14" s="112"/>
      <c r="D14" s="113"/>
      <c r="E14" s="1"/>
      <c r="F14" s="111"/>
      <c r="G14" s="112"/>
      <c r="H14" s="113"/>
      <c r="I14" s="3"/>
      <c r="J14" s="111"/>
      <c r="K14" s="112"/>
      <c r="L14" s="112"/>
      <c r="M14" s="112"/>
      <c r="N14" s="112"/>
      <c r="O14" s="112"/>
      <c r="P14" s="112"/>
      <c r="Q14" s="113"/>
      <c r="R14" s="4"/>
      <c r="S14" s="111"/>
      <c r="T14" s="112"/>
      <c r="U14" s="112"/>
      <c r="V14" s="112"/>
      <c r="W14" s="113"/>
    </row>
    <row r="15" spans="2:23">
      <c r="B15" s="111" t="s">
        <v>120</v>
      </c>
      <c r="C15" s="112"/>
      <c r="D15" s="113"/>
      <c r="E15" s="1"/>
      <c r="F15" s="111" t="s">
        <v>48</v>
      </c>
      <c r="G15" s="112"/>
      <c r="H15" s="113"/>
      <c r="I15" s="3"/>
      <c r="J15" s="132" t="s">
        <v>121</v>
      </c>
      <c r="K15" s="133"/>
      <c r="L15" s="133"/>
      <c r="M15" s="133"/>
      <c r="N15" s="133"/>
      <c r="O15" s="133"/>
      <c r="P15" s="133"/>
      <c r="Q15" s="134"/>
      <c r="R15" s="4"/>
      <c r="S15" s="135">
        <v>1217.32</v>
      </c>
      <c r="T15" s="136"/>
      <c r="U15" s="136"/>
      <c r="V15" s="136"/>
      <c r="W15" s="137"/>
    </row>
    <row r="16" spans="2:23" ht="7.5" customHeight="1">
      <c r="B16" s="111"/>
      <c r="C16" s="112"/>
      <c r="D16" s="113"/>
      <c r="E16" s="1"/>
      <c r="F16" s="111"/>
      <c r="G16" s="112"/>
      <c r="H16" s="113"/>
      <c r="I16" s="3"/>
      <c r="J16" s="111"/>
      <c r="K16" s="112"/>
      <c r="L16" s="112"/>
      <c r="M16" s="112"/>
      <c r="N16" s="112"/>
      <c r="O16" s="112"/>
      <c r="P16" s="112"/>
      <c r="Q16" s="113"/>
      <c r="R16" s="4"/>
      <c r="S16" s="111"/>
      <c r="T16" s="112"/>
      <c r="U16" s="112"/>
      <c r="V16" s="112"/>
      <c r="W16" s="113"/>
    </row>
    <row r="17" spans="2:23" ht="30" customHeight="1">
      <c r="B17" s="114" t="s">
        <v>122</v>
      </c>
      <c r="C17" s="115"/>
      <c r="D17" s="116"/>
      <c r="E17" s="1"/>
      <c r="F17" s="117" t="s">
        <v>123</v>
      </c>
      <c r="G17" s="118"/>
      <c r="H17" s="119"/>
      <c r="I17" s="3"/>
      <c r="J17" s="123" t="s">
        <v>124</v>
      </c>
      <c r="K17" s="124"/>
      <c r="L17" s="124"/>
      <c r="M17" s="124"/>
      <c r="N17" s="124"/>
      <c r="O17" s="124"/>
      <c r="P17" s="124"/>
      <c r="Q17" s="125"/>
      <c r="R17" s="4"/>
      <c r="S17" s="120">
        <v>137.95999999999998</v>
      </c>
      <c r="T17" s="121"/>
      <c r="U17" s="121"/>
      <c r="V17" s="121"/>
      <c r="W17" s="122"/>
    </row>
    <row r="18" spans="2:23" ht="6.75" customHeight="1">
      <c r="B18" s="111"/>
      <c r="C18" s="112"/>
      <c r="D18" s="113"/>
      <c r="E18" s="1"/>
      <c r="F18" s="111"/>
      <c r="G18" s="112"/>
      <c r="H18" s="113"/>
      <c r="I18" s="3"/>
      <c r="J18" s="111"/>
      <c r="K18" s="112"/>
      <c r="L18" s="112"/>
      <c r="M18" s="112"/>
      <c r="N18" s="112"/>
      <c r="O18" s="112"/>
      <c r="P18" s="112"/>
      <c r="Q18" s="113"/>
      <c r="R18" s="4"/>
      <c r="S18" s="111"/>
      <c r="T18" s="112"/>
      <c r="U18" s="112"/>
      <c r="V18" s="112"/>
      <c r="W18" s="113"/>
    </row>
    <row r="19" spans="2:23" ht="30" customHeight="1">
      <c r="B19" s="114" t="s">
        <v>125</v>
      </c>
      <c r="C19" s="115"/>
      <c r="D19" s="116"/>
      <c r="E19" s="1"/>
      <c r="F19" s="123" t="s">
        <v>126</v>
      </c>
      <c r="G19" s="371"/>
      <c r="H19" s="372"/>
      <c r="I19" s="3"/>
      <c r="J19" s="123" t="s">
        <v>127</v>
      </c>
      <c r="K19" s="124"/>
      <c r="L19" s="124"/>
      <c r="M19" s="124"/>
      <c r="N19" s="124"/>
      <c r="O19" s="124"/>
      <c r="P19" s="124"/>
      <c r="Q19" s="125"/>
      <c r="R19" s="4"/>
      <c r="S19" s="120">
        <v>116.65</v>
      </c>
      <c r="T19" s="121"/>
      <c r="U19" s="121"/>
      <c r="V19" s="121"/>
      <c r="W19" s="122"/>
    </row>
    <row r="20" spans="2:23" ht="6.75" customHeight="1">
      <c r="B20" s="111"/>
      <c r="C20" s="112"/>
      <c r="D20" s="113"/>
      <c r="E20" s="1"/>
      <c r="F20" s="111"/>
      <c r="G20" s="112"/>
      <c r="H20" s="113"/>
      <c r="I20" s="3"/>
      <c r="J20" s="111"/>
      <c r="K20" s="112"/>
      <c r="L20" s="112"/>
      <c r="M20" s="112"/>
      <c r="N20" s="112"/>
      <c r="O20" s="112"/>
      <c r="P20" s="112"/>
      <c r="Q20" s="113"/>
      <c r="R20" s="4"/>
      <c r="S20" s="111"/>
      <c r="T20" s="112"/>
      <c r="U20" s="112"/>
      <c r="V20" s="112"/>
      <c r="W20" s="113"/>
    </row>
    <row r="21" spans="2:23">
      <c r="B21" s="111" t="s">
        <v>128</v>
      </c>
      <c r="C21" s="112"/>
      <c r="D21" s="113"/>
      <c r="E21" s="1"/>
      <c r="F21" s="111" t="s">
        <v>48</v>
      </c>
      <c r="G21" s="112"/>
      <c r="H21" s="113"/>
      <c r="I21" s="3"/>
      <c r="J21" s="111" t="s">
        <v>129</v>
      </c>
      <c r="K21" s="112"/>
      <c r="L21" s="112"/>
      <c r="M21" s="112"/>
      <c r="N21" s="112"/>
      <c r="O21" s="112"/>
      <c r="P21" s="112"/>
      <c r="Q21" s="113"/>
      <c r="R21" s="4"/>
      <c r="S21" s="135">
        <v>2434.64</v>
      </c>
      <c r="T21" s="136"/>
      <c r="U21" s="136"/>
      <c r="V21" s="136"/>
      <c r="W21" s="137"/>
    </row>
    <row r="22" spans="2:23" ht="7.5" customHeight="1">
      <c r="B22" s="111"/>
      <c r="C22" s="112"/>
      <c r="D22" s="113"/>
      <c r="E22" s="1"/>
      <c r="F22" s="111"/>
      <c r="G22" s="112"/>
      <c r="H22" s="113"/>
      <c r="I22" s="3"/>
      <c r="J22" s="111"/>
      <c r="K22" s="112"/>
      <c r="L22" s="112"/>
      <c r="M22" s="112"/>
      <c r="N22" s="112"/>
      <c r="O22" s="112"/>
      <c r="P22" s="112"/>
      <c r="Q22" s="113"/>
      <c r="R22" s="4"/>
      <c r="S22" s="111"/>
      <c r="T22" s="112"/>
      <c r="U22" s="112"/>
      <c r="V22" s="112"/>
      <c r="W22" s="113"/>
    </row>
    <row r="23" spans="2:23">
      <c r="B23" s="111" t="s">
        <v>130</v>
      </c>
      <c r="C23" s="112"/>
      <c r="D23" s="113"/>
      <c r="E23" s="1"/>
      <c r="F23" s="111" t="s">
        <v>48</v>
      </c>
      <c r="G23" s="112"/>
      <c r="H23" s="113"/>
      <c r="I23" s="3"/>
      <c r="J23" s="111" t="s">
        <v>131</v>
      </c>
      <c r="K23" s="112"/>
      <c r="L23" s="112"/>
      <c r="M23" s="112"/>
      <c r="N23" s="112"/>
      <c r="O23" s="112"/>
      <c r="P23" s="112"/>
      <c r="Q23" s="113"/>
      <c r="R23" s="4"/>
      <c r="S23" s="135">
        <v>1271.1400000000001</v>
      </c>
      <c r="T23" s="136"/>
      <c r="U23" s="136"/>
      <c r="V23" s="136"/>
      <c r="W23" s="137"/>
    </row>
    <row r="24" spans="2:23" ht="8.25" customHeight="1">
      <c r="B24" s="111"/>
      <c r="C24" s="112"/>
      <c r="D24" s="113"/>
      <c r="E24" s="1"/>
      <c r="F24" s="111"/>
      <c r="G24" s="112"/>
      <c r="H24" s="113"/>
      <c r="I24" s="3"/>
      <c r="J24" s="111"/>
      <c r="K24" s="112"/>
      <c r="L24" s="112"/>
      <c r="M24" s="112"/>
      <c r="N24" s="112"/>
      <c r="O24" s="112"/>
      <c r="P24" s="112"/>
      <c r="Q24" s="113"/>
      <c r="R24" s="4"/>
      <c r="S24" s="111"/>
      <c r="T24" s="112"/>
      <c r="U24" s="112"/>
      <c r="V24" s="112"/>
      <c r="W24" s="113"/>
    </row>
    <row r="25" spans="2:23" ht="15" customHeight="1">
      <c r="B25" s="132" t="s">
        <v>132</v>
      </c>
      <c r="C25" s="133"/>
      <c r="D25" s="134"/>
      <c r="E25" s="1"/>
      <c r="F25" s="132" t="s">
        <v>133</v>
      </c>
      <c r="G25" s="133"/>
      <c r="H25" s="134"/>
      <c r="I25" s="3"/>
      <c r="J25" s="132" t="s">
        <v>134</v>
      </c>
      <c r="K25" s="133"/>
      <c r="L25" s="133"/>
      <c r="M25" s="133"/>
      <c r="N25" s="133"/>
      <c r="O25" s="133"/>
      <c r="P25" s="133"/>
      <c r="Q25" s="134"/>
      <c r="R25" s="4"/>
      <c r="S25" s="141">
        <v>6923.36</v>
      </c>
      <c r="T25" s="142"/>
      <c r="U25" s="142"/>
      <c r="V25" s="142"/>
      <c r="W25" s="143"/>
    </row>
    <row r="26" spans="2:23" ht="7.5" customHeight="1">
      <c r="B26" s="111"/>
      <c r="C26" s="112"/>
      <c r="D26" s="113"/>
      <c r="E26" s="1"/>
      <c r="F26" s="111"/>
      <c r="G26" s="112"/>
      <c r="H26" s="113"/>
      <c r="I26" s="3"/>
      <c r="J26" s="111"/>
      <c r="K26" s="112"/>
      <c r="L26" s="112"/>
      <c r="M26" s="112"/>
      <c r="N26" s="112"/>
      <c r="O26" s="112"/>
      <c r="P26" s="112"/>
      <c r="Q26" s="113"/>
      <c r="R26" s="4"/>
      <c r="S26" s="111"/>
      <c r="T26" s="112"/>
      <c r="U26" s="112"/>
      <c r="V26" s="112"/>
      <c r="W26" s="113"/>
    </row>
    <row r="27" spans="2:23" ht="34.5" customHeight="1">
      <c r="B27" s="114" t="s">
        <v>118</v>
      </c>
      <c r="C27" s="115"/>
      <c r="D27" s="116"/>
      <c r="E27" s="1"/>
      <c r="F27" s="114" t="s">
        <v>48</v>
      </c>
      <c r="G27" s="115"/>
      <c r="H27" s="116"/>
      <c r="I27" s="3"/>
      <c r="J27" s="117" t="s">
        <v>119</v>
      </c>
      <c r="K27" s="118"/>
      <c r="L27" s="118"/>
      <c r="M27" s="118"/>
      <c r="N27" s="118"/>
      <c r="O27" s="118"/>
      <c r="P27" s="118"/>
      <c r="Q27" s="119"/>
      <c r="R27" s="4"/>
      <c r="S27" s="120">
        <v>1575.3</v>
      </c>
      <c r="T27" s="121"/>
      <c r="U27" s="121"/>
      <c r="V27" s="121"/>
      <c r="W27" s="122"/>
    </row>
    <row r="28" spans="2:23" ht="7.5" customHeight="1">
      <c r="B28" s="111"/>
      <c r="C28" s="112"/>
      <c r="D28" s="113"/>
      <c r="E28" s="1"/>
      <c r="F28" s="111"/>
      <c r="G28" s="112"/>
      <c r="H28" s="113"/>
      <c r="I28" s="8"/>
      <c r="J28" s="111"/>
      <c r="K28" s="112"/>
      <c r="L28" s="112"/>
      <c r="M28" s="112"/>
      <c r="N28" s="112"/>
      <c r="O28" s="112"/>
      <c r="P28" s="112"/>
      <c r="Q28" s="113"/>
      <c r="R28" s="4"/>
      <c r="S28" s="111"/>
      <c r="T28" s="112"/>
      <c r="U28" s="112"/>
      <c r="V28" s="112"/>
      <c r="W28" s="113"/>
    </row>
    <row r="29" spans="2:23">
      <c r="B29" s="114"/>
      <c r="C29" s="115"/>
      <c r="D29" s="116"/>
      <c r="E29" s="1"/>
      <c r="F29" s="114"/>
      <c r="G29" s="115"/>
      <c r="H29" s="116"/>
      <c r="I29" s="3"/>
      <c r="J29" s="117"/>
      <c r="K29" s="118"/>
      <c r="L29" s="118"/>
      <c r="M29" s="118"/>
      <c r="N29" s="118"/>
      <c r="O29" s="118"/>
      <c r="P29" s="118"/>
      <c r="Q29" s="119"/>
      <c r="R29" s="4"/>
      <c r="S29" s="120"/>
      <c r="T29" s="121"/>
      <c r="U29" s="121"/>
      <c r="V29" s="121"/>
      <c r="W29" s="122"/>
    </row>
    <row r="30" spans="2:23" ht="7.5" customHeight="1">
      <c r="B30" s="111"/>
      <c r="C30" s="112"/>
      <c r="D30" s="113"/>
      <c r="E30" s="1"/>
      <c r="F30" s="111"/>
      <c r="G30" s="112"/>
      <c r="H30" s="113"/>
      <c r="I30" s="3"/>
      <c r="J30" s="111"/>
      <c r="K30" s="112"/>
      <c r="L30" s="112"/>
      <c r="M30" s="112"/>
      <c r="N30" s="112"/>
      <c r="O30" s="112"/>
      <c r="P30" s="112"/>
      <c r="Q30" s="113"/>
      <c r="R30" s="4"/>
      <c r="S30" s="111"/>
      <c r="T30" s="112"/>
      <c r="U30" s="112"/>
      <c r="V30" s="112"/>
      <c r="W30" s="113"/>
    </row>
    <row r="31" spans="2:23">
      <c r="B31" s="111"/>
      <c r="C31" s="112"/>
      <c r="D31" s="113"/>
      <c r="E31" s="1"/>
      <c r="F31" s="111"/>
      <c r="G31" s="112"/>
      <c r="H31" s="113"/>
      <c r="I31" s="3"/>
      <c r="J31" s="111"/>
      <c r="K31" s="112"/>
      <c r="L31" s="112"/>
      <c r="M31" s="112"/>
      <c r="N31" s="112"/>
      <c r="O31" s="112"/>
      <c r="P31" s="112"/>
      <c r="Q31" s="113"/>
      <c r="R31" s="4"/>
      <c r="S31" s="135"/>
      <c r="T31" s="136"/>
      <c r="U31" s="136"/>
      <c r="V31" s="136"/>
      <c r="W31" s="137"/>
    </row>
    <row r="32" spans="2:23" ht="7.5" customHeight="1">
      <c r="B32" s="111"/>
      <c r="C32" s="112"/>
      <c r="D32" s="113"/>
      <c r="E32" s="1"/>
      <c r="F32" s="111"/>
      <c r="G32" s="112"/>
      <c r="H32" s="113"/>
      <c r="I32" s="3"/>
      <c r="J32" s="111"/>
      <c r="K32" s="112"/>
      <c r="L32" s="112"/>
      <c r="M32" s="112"/>
      <c r="N32" s="112"/>
      <c r="O32" s="112"/>
      <c r="P32" s="112"/>
      <c r="Q32" s="113"/>
      <c r="R32" s="4"/>
      <c r="S32" s="111"/>
      <c r="T32" s="112"/>
      <c r="U32" s="112"/>
      <c r="V32" s="112"/>
      <c r="W32" s="113"/>
    </row>
    <row r="33" spans="2:24">
      <c r="B33" s="111"/>
      <c r="C33" s="112"/>
      <c r="D33" s="113"/>
      <c r="E33" s="1"/>
      <c r="F33" s="111"/>
      <c r="G33" s="112"/>
      <c r="H33" s="113"/>
      <c r="I33" s="9"/>
      <c r="J33" s="111"/>
      <c r="K33" s="112"/>
      <c r="L33" s="112"/>
      <c r="M33" s="112"/>
      <c r="N33" s="112"/>
      <c r="O33" s="112"/>
      <c r="P33" s="112"/>
      <c r="Q33" s="113"/>
      <c r="R33" s="4"/>
      <c r="S33" s="135"/>
      <c r="T33" s="136"/>
      <c r="U33" s="136"/>
      <c r="V33" s="136"/>
      <c r="W33" s="137"/>
    </row>
    <row r="34" spans="2:24" ht="6.75" customHeight="1">
      <c r="B34" s="111"/>
      <c r="C34" s="112"/>
      <c r="D34" s="113"/>
      <c r="E34" s="1"/>
      <c r="F34" s="111"/>
      <c r="G34" s="112"/>
      <c r="H34" s="113"/>
      <c r="I34" s="3"/>
      <c r="J34" s="111"/>
      <c r="K34" s="112"/>
      <c r="L34" s="112"/>
      <c r="M34" s="112"/>
      <c r="N34" s="112"/>
      <c r="O34" s="112"/>
      <c r="P34" s="112"/>
      <c r="Q34" s="113"/>
      <c r="R34" s="4"/>
      <c r="S34" s="111"/>
      <c r="T34" s="112"/>
      <c r="U34" s="112"/>
      <c r="V34" s="112"/>
      <c r="W34" s="113"/>
    </row>
    <row r="35" spans="2:24">
      <c r="B35" s="240"/>
      <c r="C35" s="241"/>
      <c r="D35" s="242"/>
      <c r="E35" s="1"/>
      <c r="F35" s="240"/>
      <c r="G35" s="241"/>
      <c r="H35" s="242"/>
      <c r="I35" s="3"/>
      <c r="J35" s="240"/>
      <c r="K35" s="241"/>
      <c r="L35" s="241"/>
      <c r="M35" s="241"/>
      <c r="N35" s="241"/>
      <c r="O35" s="241"/>
      <c r="P35" s="241"/>
      <c r="Q35" s="242"/>
      <c r="R35" s="4"/>
      <c r="S35" s="243"/>
      <c r="T35" s="244"/>
      <c r="U35" s="244"/>
      <c r="V35" s="244"/>
      <c r="W35" s="245"/>
    </row>
    <row r="36" spans="2:24" ht="6.75" customHeight="1">
      <c r="B36" s="111"/>
      <c r="C36" s="112"/>
      <c r="D36" s="113"/>
      <c r="E36" s="1"/>
      <c r="F36" s="111"/>
      <c r="G36" s="112"/>
      <c r="H36" s="113"/>
      <c r="I36" s="3"/>
      <c r="J36" s="111"/>
      <c r="K36" s="112"/>
      <c r="L36" s="112"/>
      <c r="M36" s="112"/>
      <c r="N36" s="112"/>
      <c r="O36" s="112"/>
      <c r="P36" s="112"/>
      <c r="Q36" s="113"/>
      <c r="R36" s="4"/>
      <c r="S36" s="111"/>
      <c r="T36" s="112"/>
      <c r="U36" s="112"/>
      <c r="V36" s="112"/>
      <c r="W36" s="113"/>
    </row>
    <row r="37" spans="2:24">
      <c r="B37" s="111"/>
      <c r="C37" s="112"/>
      <c r="D37" s="113"/>
      <c r="E37" s="1"/>
      <c r="F37" s="111"/>
      <c r="G37" s="112"/>
      <c r="H37" s="113"/>
      <c r="I37" s="3"/>
      <c r="J37" s="111"/>
      <c r="K37" s="112"/>
      <c r="L37" s="112"/>
      <c r="M37" s="112"/>
      <c r="N37" s="112"/>
      <c r="O37" s="112"/>
      <c r="P37" s="112"/>
      <c r="Q37" s="113"/>
      <c r="R37" s="4"/>
      <c r="S37" s="135"/>
      <c r="T37" s="136"/>
      <c r="U37" s="136"/>
      <c r="V37" s="136"/>
      <c r="W37" s="137"/>
    </row>
    <row r="38" spans="2:24" ht="7.5" customHeight="1">
      <c r="B38" s="111"/>
      <c r="C38" s="112"/>
      <c r="D38" s="113"/>
      <c r="E38" s="1"/>
      <c r="F38" s="111"/>
      <c r="G38" s="112"/>
      <c r="H38" s="113"/>
      <c r="I38" s="10"/>
      <c r="J38" s="111"/>
      <c r="K38" s="112"/>
      <c r="L38" s="112"/>
      <c r="M38" s="112"/>
      <c r="N38" s="112"/>
      <c r="O38" s="112"/>
      <c r="P38" s="112"/>
      <c r="Q38" s="113"/>
      <c r="R38" s="4"/>
      <c r="S38" s="111"/>
      <c r="T38" s="112"/>
      <c r="U38" s="112"/>
      <c r="V38" s="112"/>
      <c r="W38" s="113"/>
    </row>
    <row r="39" spans="2:24">
      <c r="B39" s="114"/>
      <c r="C39" s="115"/>
      <c r="D39" s="116"/>
      <c r="E39" s="1"/>
      <c r="F39" s="114"/>
      <c r="G39" s="115"/>
      <c r="H39" s="116"/>
      <c r="I39" s="3"/>
      <c r="J39" s="117"/>
      <c r="K39" s="118"/>
      <c r="L39" s="118"/>
      <c r="M39" s="118"/>
      <c r="N39" s="118"/>
      <c r="O39" s="118"/>
      <c r="P39" s="118"/>
      <c r="Q39" s="119"/>
      <c r="R39" s="4"/>
      <c r="S39" s="120"/>
      <c r="T39" s="121"/>
      <c r="U39" s="121"/>
      <c r="V39" s="121"/>
      <c r="W39" s="122"/>
    </row>
    <row r="40" spans="2:24" ht="8.25" customHeight="1">
      <c r="B40" s="111"/>
      <c r="C40" s="112"/>
      <c r="D40" s="113"/>
      <c r="E40" s="1"/>
      <c r="F40" s="111"/>
      <c r="G40" s="112"/>
      <c r="H40" s="113"/>
      <c r="I40" s="10"/>
      <c r="J40" s="111"/>
      <c r="K40" s="112"/>
      <c r="L40" s="112"/>
      <c r="M40" s="112"/>
      <c r="N40" s="112"/>
      <c r="O40" s="112"/>
      <c r="P40" s="112"/>
      <c r="Q40" s="113"/>
      <c r="R40" s="4"/>
      <c r="S40" s="111"/>
      <c r="T40" s="112"/>
      <c r="U40" s="112"/>
      <c r="V40" s="112"/>
      <c r="W40" s="113"/>
    </row>
    <row r="41" spans="2:24" ht="15.75" thickBot="1">
      <c r="B41" s="162"/>
      <c r="C41" s="163"/>
      <c r="D41" s="164"/>
      <c r="E41" s="26"/>
      <c r="F41" s="162"/>
      <c r="G41" s="163"/>
      <c r="H41" s="164"/>
      <c r="I41" s="13"/>
      <c r="J41" s="165"/>
      <c r="K41" s="166"/>
      <c r="L41" s="166"/>
      <c r="M41" s="166"/>
      <c r="N41" s="166"/>
      <c r="O41" s="166"/>
      <c r="P41" s="166"/>
      <c r="Q41" s="167"/>
      <c r="R41" s="19"/>
      <c r="S41" s="168"/>
      <c r="T41" s="169"/>
      <c r="U41" s="169"/>
      <c r="V41" s="169"/>
      <c r="W41" s="170"/>
    </row>
    <row r="42" spans="2:24" ht="15.75" thickBot="1">
      <c r="B42" s="8"/>
      <c r="C42" s="8"/>
      <c r="D42" s="8"/>
      <c r="F42" s="8"/>
      <c r="G42" s="8"/>
      <c r="H42" s="8"/>
      <c r="I42" s="10"/>
      <c r="J42" s="8"/>
      <c r="K42" s="8"/>
      <c r="L42" s="8"/>
      <c r="M42" s="8"/>
      <c r="N42" s="8"/>
      <c r="O42" s="8"/>
      <c r="P42" s="8"/>
      <c r="Q42" s="8"/>
      <c r="R42" s="11"/>
      <c r="S42" s="8"/>
      <c r="T42" s="8"/>
      <c r="U42" s="8"/>
      <c r="V42" s="8"/>
      <c r="W42" s="8"/>
    </row>
    <row r="43" spans="2:24" ht="15.75" thickBot="1">
      <c r="F43" s="8"/>
      <c r="G43" s="8"/>
      <c r="H43" s="8"/>
      <c r="I43" s="10"/>
      <c r="J43" s="8"/>
      <c r="K43" s="8"/>
      <c r="L43" s="8"/>
      <c r="M43" s="8"/>
      <c r="N43" s="8"/>
      <c r="O43" s="8"/>
      <c r="P43" s="8"/>
      <c r="Q43" s="8"/>
      <c r="R43" s="11"/>
      <c r="S43" s="8"/>
      <c r="T43" s="27" t="s">
        <v>17</v>
      </c>
      <c r="U43" s="28">
        <f>S5+S7+S9+S11+S13+S15+S17+S19+S21+S23+S25+S27</f>
        <v>39013.43</v>
      </c>
      <c r="V43" s="29" t="s">
        <v>18</v>
      </c>
      <c r="W43" s="8"/>
      <c r="X43">
        <f>U43/8</f>
        <v>4876.67875</v>
      </c>
    </row>
    <row r="44" spans="2:24" ht="15.75" thickBot="1">
      <c r="F44" s="8"/>
      <c r="G44" s="8"/>
      <c r="H44" s="8"/>
      <c r="I44" s="8"/>
      <c r="T44" s="27" t="s">
        <v>17</v>
      </c>
      <c r="U44" s="28">
        <f>X43/1000</f>
        <v>4.87667875</v>
      </c>
      <c r="V44" s="29" t="s">
        <v>19</v>
      </c>
    </row>
  </sheetData>
  <mergeCells count="155">
    <mergeCell ref="B41:D41"/>
    <mergeCell ref="F41:H41"/>
    <mergeCell ref="J41:Q41"/>
    <mergeCell ref="S41:W41"/>
    <mergeCell ref="S19:W19"/>
    <mergeCell ref="B19:D19"/>
    <mergeCell ref="F19:H19"/>
    <mergeCell ref="J19:Q19"/>
    <mergeCell ref="B39:D39"/>
    <mergeCell ref="F39:H39"/>
    <mergeCell ref="J39:Q39"/>
    <mergeCell ref="S39:W39"/>
    <mergeCell ref="B40:D40"/>
    <mergeCell ref="F40:H40"/>
    <mergeCell ref="J40:Q40"/>
    <mergeCell ref="S40:W40"/>
    <mergeCell ref="B37:D37"/>
    <mergeCell ref="F37:H37"/>
    <mergeCell ref="J37:Q37"/>
    <mergeCell ref="S37:W37"/>
    <mergeCell ref="B38:D38"/>
    <mergeCell ref="F38:H38"/>
    <mergeCell ref="J38:Q38"/>
    <mergeCell ref="S38:W38"/>
    <mergeCell ref="B35:D35"/>
    <mergeCell ref="F35:H35"/>
    <mergeCell ref="J35:Q35"/>
    <mergeCell ref="S35:W35"/>
    <mergeCell ref="B36:D36"/>
    <mergeCell ref="F36:H36"/>
    <mergeCell ref="J36:Q36"/>
    <mergeCell ref="S36:W36"/>
    <mergeCell ref="B33:D33"/>
    <mergeCell ref="F33:H33"/>
    <mergeCell ref="J33:Q33"/>
    <mergeCell ref="S33:W33"/>
    <mergeCell ref="B34:D34"/>
    <mergeCell ref="F34:H34"/>
    <mergeCell ref="J34:Q34"/>
    <mergeCell ref="S34:W34"/>
    <mergeCell ref="B31:D31"/>
    <mergeCell ref="F31:H31"/>
    <mergeCell ref="J31:Q31"/>
    <mergeCell ref="S31:W31"/>
    <mergeCell ref="B32:D32"/>
    <mergeCell ref="F32:H32"/>
    <mergeCell ref="J32:Q32"/>
    <mergeCell ref="S32:W32"/>
    <mergeCell ref="B29:D29"/>
    <mergeCell ref="F29:H29"/>
    <mergeCell ref="J29:Q29"/>
    <mergeCell ref="S29:W29"/>
    <mergeCell ref="B30:D30"/>
    <mergeCell ref="F30:H30"/>
    <mergeCell ref="J30:Q30"/>
    <mergeCell ref="S30:W30"/>
    <mergeCell ref="B27:D27"/>
    <mergeCell ref="F27:H27"/>
    <mergeCell ref="J27:Q27"/>
    <mergeCell ref="S27:W27"/>
    <mergeCell ref="B28:D28"/>
    <mergeCell ref="F28:H28"/>
    <mergeCell ref="J28:Q28"/>
    <mergeCell ref="S28:W28"/>
    <mergeCell ref="B25:D25"/>
    <mergeCell ref="F25:H25"/>
    <mergeCell ref="J25:Q25"/>
    <mergeCell ref="S25:W25"/>
    <mergeCell ref="B26:D26"/>
    <mergeCell ref="F26:H26"/>
    <mergeCell ref="J26:Q26"/>
    <mergeCell ref="S26:W26"/>
    <mergeCell ref="B23:D23"/>
    <mergeCell ref="F23:H23"/>
    <mergeCell ref="J23:Q23"/>
    <mergeCell ref="S23:W23"/>
    <mergeCell ref="B24:D24"/>
    <mergeCell ref="F24:H24"/>
    <mergeCell ref="J24:Q24"/>
    <mergeCell ref="S24:W24"/>
    <mergeCell ref="B21:D21"/>
    <mergeCell ref="F21:H21"/>
    <mergeCell ref="J21:Q21"/>
    <mergeCell ref="S21:W21"/>
    <mergeCell ref="B22:D22"/>
    <mergeCell ref="F22:H22"/>
    <mergeCell ref="J22:Q22"/>
    <mergeCell ref="S22:W22"/>
    <mergeCell ref="B20:D20"/>
    <mergeCell ref="F20:H20"/>
    <mergeCell ref="J20:Q20"/>
    <mergeCell ref="S20:W20"/>
    <mergeCell ref="B17:D17"/>
    <mergeCell ref="F17:H17"/>
    <mergeCell ref="J17:Q17"/>
    <mergeCell ref="S17:W17"/>
    <mergeCell ref="B18:D18"/>
    <mergeCell ref="F18:H18"/>
    <mergeCell ref="J18:Q18"/>
    <mergeCell ref="S18:W18"/>
    <mergeCell ref="B15:D15"/>
    <mergeCell ref="F15:H15"/>
    <mergeCell ref="J15:Q15"/>
    <mergeCell ref="S15:W15"/>
    <mergeCell ref="B16:D16"/>
    <mergeCell ref="F16:H16"/>
    <mergeCell ref="J16:Q16"/>
    <mergeCell ref="S16:W16"/>
    <mergeCell ref="B13:D13"/>
    <mergeCell ref="F13:H13"/>
    <mergeCell ref="J13:Q13"/>
    <mergeCell ref="S13:W13"/>
    <mergeCell ref="B14:D14"/>
    <mergeCell ref="F14:H14"/>
    <mergeCell ref="J14:Q14"/>
    <mergeCell ref="S14:W14"/>
    <mergeCell ref="B11:D11"/>
    <mergeCell ref="F11:H11"/>
    <mergeCell ref="J11:Q11"/>
    <mergeCell ref="S11:W11"/>
    <mergeCell ref="B12:D12"/>
    <mergeCell ref="F12:H12"/>
    <mergeCell ref="J12:Q12"/>
    <mergeCell ref="S12:W12"/>
    <mergeCell ref="B9:D9"/>
    <mergeCell ref="F9:H9"/>
    <mergeCell ref="J9:Q9"/>
    <mergeCell ref="S9:W9"/>
    <mergeCell ref="B10:D10"/>
    <mergeCell ref="F10:H10"/>
    <mergeCell ref="J10:Q10"/>
    <mergeCell ref="S10:W10"/>
    <mergeCell ref="B8:D8"/>
    <mergeCell ref="F8:H8"/>
    <mergeCell ref="J8:Q8"/>
    <mergeCell ref="S8:W8"/>
    <mergeCell ref="B5:D5"/>
    <mergeCell ref="F5:H5"/>
    <mergeCell ref="J5:Q5"/>
    <mergeCell ref="S5:W5"/>
    <mergeCell ref="B6:D6"/>
    <mergeCell ref="F6:H6"/>
    <mergeCell ref="J6:Q6"/>
    <mergeCell ref="S6:W6"/>
    <mergeCell ref="B1:W2"/>
    <mergeCell ref="B3:D4"/>
    <mergeCell ref="F3:H4"/>
    <mergeCell ref="I3:I4"/>
    <mergeCell ref="J3:Q4"/>
    <mergeCell ref="R3:R4"/>
    <mergeCell ref="S3:W4"/>
    <mergeCell ref="B7:D7"/>
    <mergeCell ref="F7:H7"/>
    <mergeCell ref="J7:Q7"/>
    <mergeCell ref="S7:W7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B2:X47"/>
  <sheetViews>
    <sheetView topLeftCell="A37" zoomScale="68" zoomScaleNormal="68" workbookViewId="0">
      <selection activeCell="F43" sqref="F43:H47"/>
    </sheetView>
  </sheetViews>
  <sheetFormatPr defaultRowHeight="15"/>
  <cols>
    <col min="20" max="20" width="12.42578125" bestFit="1" customWidth="1"/>
    <col min="21" max="21" width="13.28515625" bestFit="1" customWidth="1"/>
  </cols>
  <sheetData>
    <row r="2" spans="2:23" ht="15.75" thickBot="1"/>
    <row r="3" spans="2:23" ht="15" customHeight="1">
      <c r="B3" s="171" t="s">
        <v>221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4"/>
    </row>
    <row r="4" spans="2:23" ht="15" customHeight="1">
      <c r="B4" s="174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6"/>
    </row>
    <row r="5" spans="2:23" ht="15" customHeight="1">
      <c r="B5" s="174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6"/>
    </row>
    <row r="6" spans="2:23" ht="15.75" customHeight="1" thickBot="1">
      <c r="B6" s="377"/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9"/>
    </row>
    <row r="7" spans="2:23" ht="24" customHeight="1" thickBot="1">
      <c r="B7" s="203" t="s">
        <v>225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5"/>
    </row>
    <row r="8" spans="2:23">
      <c r="B8" s="181" t="s">
        <v>21</v>
      </c>
      <c r="C8" s="182"/>
      <c r="D8" s="183"/>
      <c r="E8" s="49"/>
      <c r="F8" s="181" t="s">
        <v>1</v>
      </c>
      <c r="G8" s="182"/>
      <c r="H8" s="183"/>
      <c r="I8" s="187"/>
      <c r="J8" s="181" t="s">
        <v>2</v>
      </c>
      <c r="K8" s="182"/>
      <c r="L8" s="182"/>
      <c r="M8" s="182"/>
      <c r="N8" s="182"/>
      <c r="O8" s="182"/>
      <c r="P8" s="182"/>
      <c r="Q8" s="183"/>
      <c r="R8" s="187"/>
      <c r="S8" s="181" t="s">
        <v>3</v>
      </c>
      <c r="T8" s="182"/>
      <c r="U8" s="182"/>
      <c r="V8" s="182"/>
      <c r="W8" s="183"/>
    </row>
    <row r="9" spans="2:23" ht="15.75" thickBot="1">
      <c r="B9" s="184"/>
      <c r="C9" s="185"/>
      <c r="D9" s="186"/>
      <c r="E9" s="49"/>
      <c r="F9" s="184"/>
      <c r="G9" s="185"/>
      <c r="H9" s="186"/>
      <c r="I9" s="187"/>
      <c r="J9" s="184"/>
      <c r="K9" s="185"/>
      <c r="L9" s="185"/>
      <c r="M9" s="185"/>
      <c r="N9" s="185"/>
      <c r="O9" s="185"/>
      <c r="P9" s="185"/>
      <c r="Q9" s="186"/>
      <c r="R9" s="187"/>
      <c r="S9" s="184"/>
      <c r="T9" s="185"/>
      <c r="U9" s="185"/>
      <c r="V9" s="185"/>
      <c r="W9" s="186"/>
    </row>
    <row r="10" spans="2:23" ht="15.75">
      <c r="B10" s="188" t="s">
        <v>75</v>
      </c>
      <c r="C10" s="189"/>
      <c r="D10" s="190"/>
      <c r="E10" s="51"/>
      <c r="F10" s="188" t="s">
        <v>76</v>
      </c>
      <c r="G10" s="189"/>
      <c r="H10" s="190"/>
      <c r="I10" s="52"/>
      <c r="J10" s="188" t="s">
        <v>77</v>
      </c>
      <c r="K10" s="189"/>
      <c r="L10" s="189"/>
      <c r="M10" s="189"/>
      <c r="N10" s="189"/>
      <c r="O10" s="189"/>
      <c r="P10" s="189"/>
      <c r="Q10" s="190"/>
      <c r="R10" s="53"/>
      <c r="S10" s="191">
        <v>2303.7599999999998</v>
      </c>
      <c r="T10" s="192"/>
      <c r="U10" s="192"/>
      <c r="V10" s="192"/>
      <c r="W10" s="193"/>
    </row>
    <row r="11" spans="2:23" ht="3" customHeight="1">
      <c r="B11" s="188"/>
      <c r="C11" s="189"/>
      <c r="D11" s="190"/>
      <c r="E11" s="51"/>
      <c r="F11" s="188"/>
      <c r="G11" s="189"/>
      <c r="H11" s="190"/>
      <c r="I11" s="53"/>
      <c r="J11" s="188"/>
      <c r="K11" s="189"/>
      <c r="L11" s="189"/>
      <c r="M11" s="189"/>
      <c r="N11" s="189"/>
      <c r="O11" s="189"/>
      <c r="P11" s="189"/>
      <c r="Q11" s="190"/>
      <c r="R11" s="53"/>
      <c r="S11" s="188"/>
      <c r="T11" s="189"/>
      <c r="U11" s="189"/>
      <c r="V11" s="189"/>
      <c r="W11" s="190"/>
    </row>
    <row r="12" spans="2:23" ht="15.75">
      <c r="B12" s="188" t="s">
        <v>78</v>
      </c>
      <c r="C12" s="189"/>
      <c r="D12" s="190"/>
      <c r="E12" s="51"/>
      <c r="F12" s="188" t="s">
        <v>79</v>
      </c>
      <c r="G12" s="189"/>
      <c r="H12" s="190"/>
      <c r="I12" s="52"/>
      <c r="J12" s="188" t="s">
        <v>80</v>
      </c>
      <c r="K12" s="189"/>
      <c r="L12" s="189"/>
      <c r="M12" s="189"/>
      <c r="N12" s="189"/>
      <c r="O12" s="189"/>
      <c r="P12" s="189"/>
      <c r="Q12" s="190"/>
      <c r="R12" s="53"/>
      <c r="S12" s="191">
        <v>17893.27</v>
      </c>
      <c r="T12" s="192"/>
      <c r="U12" s="192"/>
      <c r="V12" s="192"/>
      <c r="W12" s="193"/>
    </row>
    <row r="13" spans="2:23" ht="4.5" customHeight="1">
      <c r="B13" s="188"/>
      <c r="C13" s="189"/>
      <c r="D13" s="190"/>
      <c r="E13" s="51"/>
      <c r="F13" s="188"/>
      <c r="G13" s="189"/>
      <c r="H13" s="190"/>
      <c r="I13" s="53"/>
      <c r="J13" s="188"/>
      <c r="K13" s="189"/>
      <c r="L13" s="189"/>
      <c r="M13" s="189"/>
      <c r="N13" s="189"/>
      <c r="O13" s="189"/>
      <c r="P13" s="189"/>
      <c r="Q13" s="190"/>
      <c r="R13" s="53"/>
      <c r="S13" s="188"/>
      <c r="T13" s="189"/>
      <c r="U13" s="189"/>
      <c r="V13" s="189"/>
      <c r="W13" s="190"/>
    </row>
    <row r="14" spans="2:23" ht="15.75">
      <c r="B14" s="194" t="s">
        <v>86</v>
      </c>
      <c r="C14" s="195"/>
      <c r="D14" s="196"/>
      <c r="E14" s="51"/>
      <c r="F14" s="194" t="s">
        <v>87</v>
      </c>
      <c r="G14" s="195"/>
      <c r="H14" s="196"/>
      <c r="I14" s="52"/>
      <c r="J14" s="383" t="s">
        <v>88</v>
      </c>
      <c r="K14" s="384"/>
      <c r="L14" s="384"/>
      <c r="M14" s="384"/>
      <c r="N14" s="384"/>
      <c r="O14" s="384"/>
      <c r="P14" s="384"/>
      <c r="Q14" s="385"/>
      <c r="R14" s="53"/>
      <c r="S14" s="276">
        <v>3873.57</v>
      </c>
      <c r="T14" s="277"/>
      <c r="U14" s="277"/>
      <c r="V14" s="277"/>
      <c r="W14" s="278"/>
    </row>
    <row r="15" spans="2:23" ht="4.5" customHeight="1">
      <c r="B15" s="188"/>
      <c r="C15" s="189"/>
      <c r="D15" s="190"/>
      <c r="E15" s="51"/>
      <c r="F15" s="188"/>
      <c r="G15" s="189"/>
      <c r="H15" s="190"/>
      <c r="I15" s="52"/>
      <c r="J15" s="188"/>
      <c r="K15" s="189"/>
      <c r="L15" s="189"/>
      <c r="M15" s="189"/>
      <c r="N15" s="189"/>
      <c r="O15" s="189"/>
      <c r="P15" s="189"/>
      <c r="Q15" s="190"/>
      <c r="R15" s="53"/>
      <c r="S15" s="188"/>
      <c r="T15" s="189"/>
      <c r="U15" s="189"/>
      <c r="V15" s="189"/>
      <c r="W15" s="190"/>
    </row>
    <row r="16" spans="2:23" ht="49.5" customHeight="1">
      <c r="B16" s="194" t="s">
        <v>89</v>
      </c>
      <c r="C16" s="195"/>
      <c r="D16" s="196"/>
      <c r="E16" s="51"/>
      <c r="F16" s="194" t="s">
        <v>87</v>
      </c>
      <c r="G16" s="195"/>
      <c r="H16" s="196"/>
      <c r="I16" s="52"/>
      <c r="J16" s="380" t="s">
        <v>90</v>
      </c>
      <c r="K16" s="381"/>
      <c r="L16" s="381"/>
      <c r="M16" s="381"/>
      <c r="N16" s="381"/>
      <c r="O16" s="381"/>
      <c r="P16" s="381"/>
      <c r="Q16" s="382"/>
      <c r="R16" s="53"/>
      <c r="S16" s="200">
        <v>2011.88</v>
      </c>
      <c r="T16" s="201"/>
      <c r="U16" s="201"/>
      <c r="V16" s="201"/>
      <c r="W16" s="202"/>
    </row>
    <row r="17" spans="2:23" ht="3.75" customHeight="1">
      <c r="B17" s="188"/>
      <c r="C17" s="189"/>
      <c r="D17" s="190"/>
      <c r="E17" s="51"/>
      <c r="F17" s="188"/>
      <c r="G17" s="189"/>
      <c r="H17" s="190"/>
      <c r="I17" s="52"/>
      <c r="J17" s="188"/>
      <c r="K17" s="189"/>
      <c r="L17" s="189"/>
      <c r="M17" s="189"/>
      <c r="N17" s="189"/>
      <c r="O17" s="189"/>
      <c r="P17" s="189"/>
      <c r="Q17" s="190"/>
      <c r="R17" s="53"/>
      <c r="S17" s="188"/>
      <c r="T17" s="189"/>
      <c r="U17" s="189"/>
      <c r="V17" s="189"/>
      <c r="W17" s="190"/>
    </row>
    <row r="18" spans="2:23" ht="66" customHeight="1">
      <c r="B18" s="194" t="s">
        <v>91</v>
      </c>
      <c r="C18" s="195"/>
      <c r="D18" s="196"/>
      <c r="E18" s="54"/>
      <c r="F18" s="194" t="s">
        <v>87</v>
      </c>
      <c r="G18" s="195"/>
      <c r="H18" s="196"/>
      <c r="I18" s="52"/>
      <c r="J18" s="197" t="s">
        <v>208</v>
      </c>
      <c r="K18" s="198"/>
      <c r="L18" s="198"/>
      <c r="M18" s="198"/>
      <c r="N18" s="198"/>
      <c r="O18" s="198"/>
      <c r="P18" s="198"/>
      <c r="Q18" s="199"/>
      <c r="R18" s="53"/>
      <c r="S18" s="200">
        <v>3204.61</v>
      </c>
      <c r="T18" s="201"/>
      <c r="U18" s="201"/>
      <c r="V18" s="201"/>
      <c r="W18" s="202"/>
    </row>
    <row r="19" spans="2:23" ht="3" customHeight="1">
      <c r="B19" s="188"/>
      <c r="C19" s="189"/>
      <c r="D19" s="190"/>
      <c r="E19" s="51"/>
      <c r="F19" s="188"/>
      <c r="G19" s="189"/>
      <c r="H19" s="190"/>
      <c r="I19" s="52"/>
      <c r="J19" s="188"/>
      <c r="K19" s="189"/>
      <c r="L19" s="189"/>
      <c r="M19" s="189"/>
      <c r="N19" s="189"/>
      <c r="O19" s="189"/>
      <c r="P19" s="189"/>
      <c r="Q19" s="190"/>
      <c r="R19" s="53"/>
      <c r="S19" s="188"/>
      <c r="T19" s="189"/>
      <c r="U19" s="189"/>
      <c r="V19" s="189"/>
      <c r="W19" s="190"/>
    </row>
    <row r="20" spans="2:23" ht="15.75">
      <c r="B20" s="386" t="s">
        <v>95</v>
      </c>
      <c r="C20" s="387"/>
      <c r="D20" s="388"/>
      <c r="E20" s="51"/>
      <c r="F20" s="386" t="s">
        <v>45</v>
      </c>
      <c r="G20" s="387"/>
      <c r="H20" s="388"/>
      <c r="I20" s="52"/>
      <c r="J20" s="386" t="s">
        <v>96</v>
      </c>
      <c r="K20" s="387"/>
      <c r="L20" s="387"/>
      <c r="M20" s="387"/>
      <c r="N20" s="387"/>
      <c r="O20" s="387"/>
      <c r="P20" s="387"/>
      <c r="Q20" s="388"/>
      <c r="R20" s="53"/>
      <c r="S20" s="389">
        <v>38848.78</v>
      </c>
      <c r="T20" s="390"/>
      <c r="U20" s="390"/>
      <c r="V20" s="390"/>
      <c r="W20" s="391"/>
    </row>
    <row r="21" spans="2:23" ht="3.75" customHeight="1">
      <c r="B21" s="188"/>
      <c r="C21" s="189"/>
      <c r="D21" s="190"/>
      <c r="E21" s="51"/>
      <c r="F21" s="188"/>
      <c r="G21" s="189"/>
      <c r="H21" s="190"/>
      <c r="I21" s="52"/>
      <c r="J21" s="188"/>
      <c r="K21" s="189"/>
      <c r="L21" s="189"/>
      <c r="M21" s="189"/>
      <c r="N21" s="189"/>
      <c r="O21" s="189"/>
      <c r="P21" s="189"/>
      <c r="Q21" s="190"/>
      <c r="R21" s="53"/>
      <c r="S21" s="188"/>
      <c r="T21" s="189"/>
      <c r="U21" s="189"/>
      <c r="V21" s="189"/>
      <c r="W21" s="190"/>
    </row>
    <row r="22" spans="2:23" ht="30" customHeight="1">
      <c r="B22" s="194" t="s">
        <v>101</v>
      </c>
      <c r="C22" s="195"/>
      <c r="D22" s="196"/>
      <c r="E22" s="54"/>
      <c r="F22" s="194" t="s">
        <v>48</v>
      </c>
      <c r="G22" s="195"/>
      <c r="H22" s="196"/>
      <c r="I22" s="52"/>
      <c r="J22" s="197" t="s">
        <v>102</v>
      </c>
      <c r="K22" s="198"/>
      <c r="L22" s="198"/>
      <c r="M22" s="198"/>
      <c r="N22" s="198"/>
      <c r="O22" s="198"/>
      <c r="P22" s="198"/>
      <c r="Q22" s="199"/>
      <c r="R22" s="53"/>
      <c r="S22" s="200">
        <v>1037.5</v>
      </c>
      <c r="T22" s="201"/>
      <c r="U22" s="201"/>
      <c r="V22" s="201"/>
      <c r="W22" s="202"/>
    </row>
    <row r="23" spans="2:23" ht="3" customHeight="1">
      <c r="B23" s="188"/>
      <c r="C23" s="189"/>
      <c r="D23" s="190"/>
      <c r="E23" s="51"/>
      <c r="F23" s="188"/>
      <c r="G23" s="189"/>
      <c r="H23" s="190"/>
      <c r="I23" s="52"/>
      <c r="J23" s="188"/>
      <c r="K23" s="189"/>
      <c r="L23" s="189"/>
      <c r="M23" s="189"/>
      <c r="N23" s="189"/>
      <c r="O23" s="189"/>
      <c r="P23" s="189"/>
      <c r="Q23" s="190"/>
      <c r="R23" s="53"/>
      <c r="S23" s="188"/>
      <c r="T23" s="189"/>
      <c r="U23" s="189"/>
      <c r="V23" s="189"/>
      <c r="W23" s="190"/>
    </row>
    <row r="24" spans="2:23" ht="280.5" customHeight="1">
      <c r="B24" s="194" t="s">
        <v>203</v>
      </c>
      <c r="C24" s="195"/>
      <c r="D24" s="196"/>
      <c r="E24" s="51"/>
      <c r="F24" s="194" t="s">
        <v>204</v>
      </c>
      <c r="G24" s="195"/>
      <c r="H24" s="196"/>
      <c r="I24" s="52"/>
      <c r="J24" s="380" t="s">
        <v>206</v>
      </c>
      <c r="K24" s="381"/>
      <c r="L24" s="381"/>
      <c r="M24" s="381"/>
      <c r="N24" s="381"/>
      <c r="O24" s="381"/>
      <c r="P24" s="381"/>
      <c r="Q24" s="382"/>
      <c r="R24" s="53"/>
      <c r="S24" s="200">
        <v>3834</v>
      </c>
      <c r="T24" s="201"/>
      <c r="U24" s="201"/>
      <c r="V24" s="201"/>
      <c r="W24" s="202"/>
    </row>
    <row r="25" spans="2:23" ht="5.25" customHeight="1">
      <c r="B25" s="188"/>
      <c r="C25" s="189"/>
      <c r="D25" s="190"/>
      <c r="E25" s="51"/>
      <c r="F25" s="188"/>
      <c r="G25" s="189"/>
      <c r="H25" s="190"/>
      <c r="I25" s="52"/>
      <c r="J25" s="188"/>
      <c r="K25" s="189"/>
      <c r="L25" s="189"/>
      <c r="M25" s="189"/>
      <c r="N25" s="189"/>
      <c r="O25" s="189"/>
      <c r="P25" s="189"/>
      <c r="Q25" s="190"/>
      <c r="R25" s="53"/>
      <c r="S25" s="188"/>
      <c r="T25" s="189"/>
      <c r="U25" s="189"/>
      <c r="V25" s="189"/>
      <c r="W25" s="190"/>
    </row>
    <row r="26" spans="2:23" ht="15.75">
      <c r="B26" s="194" t="s">
        <v>106</v>
      </c>
      <c r="C26" s="195"/>
      <c r="D26" s="196"/>
      <c r="E26" s="51"/>
      <c r="F26" s="194" t="s">
        <v>48</v>
      </c>
      <c r="G26" s="195"/>
      <c r="H26" s="196"/>
      <c r="I26" s="52"/>
      <c r="J26" s="261" t="s">
        <v>107</v>
      </c>
      <c r="K26" s="262"/>
      <c r="L26" s="262"/>
      <c r="M26" s="262"/>
      <c r="N26" s="262"/>
      <c r="O26" s="262"/>
      <c r="P26" s="262"/>
      <c r="Q26" s="263"/>
      <c r="R26" s="53"/>
      <c r="S26" s="191">
        <v>2063.7199999999998</v>
      </c>
      <c r="T26" s="192"/>
      <c r="U26" s="192"/>
      <c r="V26" s="192"/>
      <c r="W26" s="193"/>
    </row>
    <row r="27" spans="2:23" ht="4.5" customHeight="1">
      <c r="B27" s="194"/>
      <c r="C27" s="195"/>
      <c r="D27" s="196"/>
      <c r="E27" s="51"/>
      <c r="F27" s="194"/>
      <c r="G27" s="195"/>
      <c r="H27" s="196"/>
      <c r="I27" s="52"/>
      <c r="J27" s="264"/>
      <c r="K27" s="265"/>
      <c r="L27" s="265"/>
      <c r="M27" s="265"/>
      <c r="N27" s="265"/>
      <c r="O27" s="265"/>
      <c r="P27" s="265"/>
      <c r="Q27" s="266"/>
      <c r="R27" s="53"/>
      <c r="S27" s="200"/>
      <c r="T27" s="201"/>
      <c r="U27" s="201"/>
      <c r="V27" s="201"/>
      <c r="W27" s="202"/>
    </row>
    <row r="28" spans="2:23" ht="15.75">
      <c r="B28" s="188" t="s">
        <v>113</v>
      </c>
      <c r="C28" s="189"/>
      <c r="D28" s="190"/>
      <c r="E28" s="51"/>
      <c r="F28" s="188" t="s">
        <v>114</v>
      </c>
      <c r="G28" s="189"/>
      <c r="H28" s="190"/>
      <c r="I28" s="52"/>
      <c r="J28" s="188" t="s">
        <v>115</v>
      </c>
      <c r="K28" s="189"/>
      <c r="L28" s="189"/>
      <c r="M28" s="189"/>
      <c r="N28" s="189"/>
      <c r="O28" s="189"/>
      <c r="P28" s="189"/>
      <c r="Q28" s="190"/>
      <c r="R28" s="53"/>
      <c r="S28" s="191">
        <v>1822.79</v>
      </c>
      <c r="T28" s="192"/>
      <c r="U28" s="192"/>
      <c r="V28" s="192"/>
      <c r="W28" s="193"/>
    </row>
    <row r="29" spans="2:23" ht="3.75" customHeight="1">
      <c r="B29" s="194"/>
      <c r="C29" s="195"/>
      <c r="D29" s="196"/>
      <c r="E29" s="54"/>
      <c r="F29" s="194"/>
      <c r="G29" s="195"/>
      <c r="H29" s="196"/>
      <c r="I29" s="52"/>
      <c r="J29" s="197"/>
      <c r="K29" s="198"/>
      <c r="L29" s="198"/>
      <c r="M29" s="198"/>
      <c r="N29" s="198"/>
      <c r="O29" s="198"/>
      <c r="P29" s="198"/>
      <c r="Q29" s="199"/>
      <c r="R29" s="53"/>
      <c r="S29" s="200"/>
      <c r="T29" s="201"/>
      <c r="U29" s="201"/>
      <c r="V29" s="201"/>
      <c r="W29" s="202"/>
    </row>
    <row r="30" spans="2:23" ht="44.25" customHeight="1">
      <c r="B30" s="194" t="s">
        <v>116</v>
      </c>
      <c r="C30" s="195"/>
      <c r="D30" s="196"/>
      <c r="E30" s="54"/>
      <c r="F30" s="194" t="s">
        <v>48</v>
      </c>
      <c r="G30" s="195"/>
      <c r="H30" s="196"/>
      <c r="I30" s="52"/>
      <c r="J30" s="197" t="s">
        <v>117</v>
      </c>
      <c r="K30" s="198"/>
      <c r="L30" s="198"/>
      <c r="M30" s="198"/>
      <c r="N30" s="198"/>
      <c r="O30" s="198"/>
      <c r="P30" s="198"/>
      <c r="Q30" s="199"/>
      <c r="R30" s="53"/>
      <c r="S30" s="200">
        <v>1260.4099999999999</v>
      </c>
      <c r="T30" s="201"/>
      <c r="U30" s="201"/>
      <c r="V30" s="201"/>
      <c r="W30" s="202"/>
    </row>
    <row r="31" spans="2:23" ht="4.5" customHeight="1">
      <c r="B31" s="386"/>
      <c r="C31" s="387"/>
      <c r="D31" s="388"/>
      <c r="E31" s="51"/>
      <c r="F31" s="386"/>
      <c r="G31" s="387"/>
      <c r="H31" s="388"/>
      <c r="I31" s="52"/>
      <c r="J31" s="386"/>
      <c r="K31" s="387"/>
      <c r="L31" s="387"/>
      <c r="M31" s="387"/>
      <c r="N31" s="387"/>
      <c r="O31" s="387"/>
      <c r="P31" s="387"/>
      <c r="Q31" s="388"/>
      <c r="R31" s="53"/>
      <c r="S31" s="389"/>
      <c r="T31" s="390"/>
      <c r="U31" s="390"/>
      <c r="V31" s="390"/>
      <c r="W31" s="391"/>
    </row>
    <row r="32" spans="2:23" ht="15.75">
      <c r="B32" s="188" t="s">
        <v>120</v>
      </c>
      <c r="C32" s="189"/>
      <c r="D32" s="190"/>
      <c r="E32" s="51"/>
      <c r="F32" s="188" t="s">
        <v>48</v>
      </c>
      <c r="G32" s="189"/>
      <c r="H32" s="190"/>
      <c r="I32" s="52"/>
      <c r="J32" s="206" t="s">
        <v>207</v>
      </c>
      <c r="K32" s="207"/>
      <c r="L32" s="207"/>
      <c r="M32" s="207"/>
      <c r="N32" s="207"/>
      <c r="O32" s="207"/>
      <c r="P32" s="207"/>
      <c r="Q32" s="208"/>
      <c r="R32" s="53"/>
      <c r="S32" s="191">
        <v>1217.32</v>
      </c>
      <c r="T32" s="192"/>
      <c r="U32" s="192"/>
      <c r="V32" s="192"/>
      <c r="W32" s="193"/>
    </row>
    <row r="33" spans="2:24" ht="4.5" customHeight="1">
      <c r="B33" s="194"/>
      <c r="C33" s="195"/>
      <c r="D33" s="196"/>
      <c r="E33" s="54"/>
      <c r="F33" s="194"/>
      <c r="G33" s="195"/>
      <c r="H33" s="196"/>
      <c r="I33" s="52"/>
      <c r="J33" s="261"/>
      <c r="K33" s="262"/>
      <c r="L33" s="262"/>
      <c r="M33" s="262"/>
      <c r="N33" s="262"/>
      <c r="O33" s="262"/>
      <c r="P33" s="262"/>
      <c r="Q33" s="263"/>
      <c r="R33" s="53"/>
      <c r="S33" s="200"/>
      <c r="T33" s="201"/>
      <c r="U33" s="201"/>
      <c r="V33" s="201"/>
      <c r="W33" s="202"/>
    </row>
    <row r="34" spans="2:24" ht="30" customHeight="1">
      <c r="B34" s="194" t="s">
        <v>122</v>
      </c>
      <c r="C34" s="195"/>
      <c r="D34" s="196"/>
      <c r="E34" s="51"/>
      <c r="F34" s="264" t="s">
        <v>123</v>
      </c>
      <c r="G34" s="265"/>
      <c r="H34" s="266"/>
      <c r="I34" s="52"/>
      <c r="J34" s="197" t="s">
        <v>124</v>
      </c>
      <c r="K34" s="198"/>
      <c r="L34" s="198"/>
      <c r="M34" s="198"/>
      <c r="N34" s="198"/>
      <c r="O34" s="198"/>
      <c r="P34" s="198"/>
      <c r="Q34" s="199"/>
      <c r="R34" s="53"/>
      <c r="S34" s="200">
        <v>137.95999999999998</v>
      </c>
      <c r="T34" s="201"/>
      <c r="U34" s="201"/>
      <c r="V34" s="201"/>
      <c r="W34" s="202"/>
    </row>
    <row r="35" spans="2:24" ht="4.5" customHeight="1" thickBot="1">
      <c r="B35" s="162"/>
      <c r="C35" s="163"/>
      <c r="D35" s="164"/>
      <c r="E35" s="12"/>
      <c r="F35" s="162"/>
      <c r="G35" s="163"/>
      <c r="H35" s="164"/>
      <c r="I35" s="13"/>
      <c r="J35" s="165"/>
      <c r="K35" s="166"/>
      <c r="L35" s="166"/>
      <c r="M35" s="166"/>
      <c r="N35" s="166"/>
      <c r="O35" s="166"/>
      <c r="P35" s="166"/>
      <c r="Q35" s="167"/>
      <c r="R35" s="19"/>
      <c r="S35" s="392"/>
      <c r="T35" s="393"/>
      <c r="U35" s="393"/>
      <c r="V35" s="393"/>
      <c r="W35" s="394"/>
    </row>
    <row r="36" spans="2:24" ht="15.75" thickBot="1"/>
    <row r="37" spans="2:24" ht="16.5" thickBot="1">
      <c r="S37" s="76" t="s">
        <v>17</v>
      </c>
      <c r="T37" s="77">
        <f>S34+S32+S30+S28+S26+S24+S22+S20+S18+S18+S16+S14+S12+S10</f>
        <v>82714.179999999993</v>
      </c>
      <c r="U37" s="78" t="s">
        <v>18</v>
      </c>
    </row>
    <row r="38" spans="2:24" ht="16.5" thickBot="1">
      <c r="S38" s="76" t="s">
        <v>17</v>
      </c>
      <c r="T38" s="77">
        <f>X39/1000</f>
        <v>10.3392725</v>
      </c>
      <c r="U38" s="78" t="s">
        <v>19</v>
      </c>
    </row>
    <row r="39" spans="2:24">
      <c r="X39">
        <f>T37/8</f>
        <v>10339.272499999999</v>
      </c>
    </row>
    <row r="43" spans="2:24" ht="15" customHeight="1">
      <c r="F43" s="99"/>
      <c r="G43" s="99"/>
      <c r="H43" s="99"/>
    </row>
    <row r="44" spans="2:24" ht="15" customHeight="1">
      <c r="F44" s="99"/>
      <c r="G44" s="99"/>
      <c r="H44" s="99"/>
    </row>
    <row r="45" spans="2:24" ht="15" customHeight="1">
      <c r="F45" s="99"/>
      <c r="G45" s="99"/>
      <c r="H45" s="99"/>
    </row>
    <row r="46" spans="2:24" ht="15" customHeight="1">
      <c r="F46" s="99"/>
      <c r="G46" s="99"/>
      <c r="H46" s="99"/>
    </row>
    <row r="47" spans="2:24" ht="15" customHeight="1">
      <c r="F47" s="99"/>
      <c r="G47" s="99"/>
      <c r="H47" s="99"/>
    </row>
  </sheetData>
  <mergeCells count="112">
    <mergeCell ref="B35:D35"/>
    <mergeCell ref="F35:H35"/>
    <mergeCell ref="J35:Q35"/>
    <mergeCell ref="S35:W35"/>
    <mergeCell ref="B33:D33"/>
    <mergeCell ref="F33:H33"/>
    <mergeCell ref="J33:Q33"/>
    <mergeCell ref="S33:W33"/>
    <mergeCell ref="B34:D34"/>
    <mergeCell ref="F34:H34"/>
    <mergeCell ref="J34:Q34"/>
    <mergeCell ref="S34:W34"/>
    <mergeCell ref="B31:D31"/>
    <mergeCell ref="F31:H31"/>
    <mergeCell ref="J31:Q31"/>
    <mergeCell ref="S31:W31"/>
    <mergeCell ref="B32:D32"/>
    <mergeCell ref="F32:H32"/>
    <mergeCell ref="J32:Q32"/>
    <mergeCell ref="S32:W32"/>
    <mergeCell ref="B29:D29"/>
    <mergeCell ref="F29:H29"/>
    <mergeCell ref="J29:Q29"/>
    <mergeCell ref="S29:W29"/>
    <mergeCell ref="B30:D30"/>
    <mergeCell ref="F30:H30"/>
    <mergeCell ref="J30:Q30"/>
    <mergeCell ref="S30:W30"/>
    <mergeCell ref="B27:D27"/>
    <mergeCell ref="F27:H27"/>
    <mergeCell ref="J27:Q27"/>
    <mergeCell ref="S27:W27"/>
    <mergeCell ref="B28:D28"/>
    <mergeCell ref="F28:H28"/>
    <mergeCell ref="J28:Q28"/>
    <mergeCell ref="S28:W28"/>
    <mergeCell ref="B26:D26"/>
    <mergeCell ref="F26:H26"/>
    <mergeCell ref="J26:Q26"/>
    <mergeCell ref="S26:W26"/>
    <mergeCell ref="B24:D24"/>
    <mergeCell ref="F24:H24"/>
    <mergeCell ref="J24:Q24"/>
    <mergeCell ref="S24:W24"/>
    <mergeCell ref="B25:D25"/>
    <mergeCell ref="F25:H25"/>
    <mergeCell ref="J25:Q25"/>
    <mergeCell ref="S25:W25"/>
    <mergeCell ref="B22:D22"/>
    <mergeCell ref="F22:H22"/>
    <mergeCell ref="J22:Q22"/>
    <mergeCell ref="S22:W22"/>
    <mergeCell ref="B23:D23"/>
    <mergeCell ref="F23:H23"/>
    <mergeCell ref="J23:Q23"/>
    <mergeCell ref="S23:W23"/>
    <mergeCell ref="B20:D20"/>
    <mergeCell ref="F20:H20"/>
    <mergeCell ref="J20:Q20"/>
    <mergeCell ref="S20:W20"/>
    <mergeCell ref="B21:D21"/>
    <mergeCell ref="F21:H21"/>
    <mergeCell ref="J21:Q21"/>
    <mergeCell ref="S21:W21"/>
    <mergeCell ref="B18:D18"/>
    <mergeCell ref="F18:H18"/>
    <mergeCell ref="J18:Q18"/>
    <mergeCell ref="S18:W18"/>
    <mergeCell ref="B19:D19"/>
    <mergeCell ref="F19:H19"/>
    <mergeCell ref="J19:Q19"/>
    <mergeCell ref="S19:W19"/>
    <mergeCell ref="B16:D16"/>
    <mergeCell ref="F16:H16"/>
    <mergeCell ref="J16:Q16"/>
    <mergeCell ref="S16:W16"/>
    <mergeCell ref="B17:D17"/>
    <mergeCell ref="F17:H17"/>
    <mergeCell ref="J17:Q17"/>
    <mergeCell ref="S17:W17"/>
    <mergeCell ref="B14:D14"/>
    <mergeCell ref="F14:H14"/>
    <mergeCell ref="J14:Q14"/>
    <mergeCell ref="S14:W14"/>
    <mergeCell ref="B15:D15"/>
    <mergeCell ref="F15:H15"/>
    <mergeCell ref="J15:Q15"/>
    <mergeCell ref="S15:W15"/>
    <mergeCell ref="B13:D13"/>
    <mergeCell ref="F13:H13"/>
    <mergeCell ref="J13:Q13"/>
    <mergeCell ref="S13:W13"/>
    <mergeCell ref="B10:D10"/>
    <mergeCell ref="F10:H10"/>
    <mergeCell ref="J10:Q10"/>
    <mergeCell ref="S10:W10"/>
    <mergeCell ref="B11:D11"/>
    <mergeCell ref="F11:H11"/>
    <mergeCell ref="J11:Q11"/>
    <mergeCell ref="S11:W11"/>
    <mergeCell ref="B8:D9"/>
    <mergeCell ref="F8:H9"/>
    <mergeCell ref="I8:I9"/>
    <mergeCell ref="J8:Q9"/>
    <mergeCell ref="R8:R9"/>
    <mergeCell ref="S8:W9"/>
    <mergeCell ref="B7:W7"/>
    <mergeCell ref="B3:W6"/>
    <mergeCell ref="B12:D12"/>
    <mergeCell ref="F12:H12"/>
    <mergeCell ref="J12:Q12"/>
    <mergeCell ref="S12:W12"/>
  </mergeCells>
  <pageMargins left="0.70866141732283472" right="0.51181102362204722" top="0.59055118110236227" bottom="0.78740157480314965" header="0.31496062992125984" footer="0.31496062992125984"/>
  <pageSetup paperSize="9" scale="60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 tint="-0.34998626667073579"/>
  </sheetPr>
  <dimension ref="B1:X46"/>
  <sheetViews>
    <sheetView topLeftCell="A19" zoomScale="73" zoomScaleNormal="73" workbookViewId="0">
      <selection activeCell="A21" sqref="A21:XFD21"/>
    </sheetView>
  </sheetViews>
  <sheetFormatPr defaultRowHeight="15"/>
  <cols>
    <col min="5" max="5" width="1.42578125" customWidth="1"/>
    <col min="9" max="9" width="1.7109375" customWidth="1"/>
    <col min="18" max="18" width="2" customWidth="1"/>
    <col min="20" max="20" width="11.42578125" customWidth="1"/>
  </cols>
  <sheetData>
    <row r="1" spans="2:24" ht="15" customHeight="1">
      <c r="B1" s="398" t="s">
        <v>164</v>
      </c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</row>
    <row r="2" spans="2:24" ht="15.75" customHeight="1" thickBot="1"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</row>
    <row r="3" spans="2:24">
      <c r="B3" s="399" t="s">
        <v>21</v>
      </c>
      <c r="C3" s="400"/>
      <c r="D3" s="401"/>
      <c r="E3" s="1"/>
      <c r="F3" s="399" t="s">
        <v>1</v>
      </c>
      <c r="G3" s="400"/>
      <c r="H3" s="401"/>
      <c r="I3" s="109"/>
      <c r="J3" s="399" t="s">
        <v>2</v>
      </c>
      <c r="K3" s="400"/>
      <c r="L3" s="400"/>
      <c r="M3" s="400"/>
      <c r="N3" s="400"/>
      <c r="O3" s="400"/>
      <c r="P3" s="400"/>
      <c r="Q3" s="401"/>
      <c r="R3" s="109"/>
      <c r="S3" s="399" t="s">
        <v>3</v>
      </c>
      <c r="T3" s="400"/>
      <c r="U3" s="400"/>
      <c r="V3" s="401"/>
    </row>
    <row r="4" spans="2:24" ht="15.75" thickBot="1">
      <c r="B4" s="402"/>
      <c r="C4" s="403"/>
      <c r="D4" s="404"/>
      <c r="E4" s="1"/>
      <c r="F4" s="402"/>
      <c r="G4" s="403"/>
      <c r="H4" s="404"/>
      <c r="I4" s="110"/>
      <c r="J4" s="402"/>
      <c r="K4" s="403"/>
      <c r="L4" s="403"/>
      <c r="M4" s="403"/>
      <c r="N4" s="403"/>
      <c r="O4" s="403"/>
      <c r="P4" s="403"/>
      <c r="Q4" s="404"/>
      <c r="R4" s="110"/>
      <c r="S4" s="402"/>
      <c r="T4" s="403"/>
      <c r="U4" s="403"/>
      <c r="V4" s="404"/>
    </row>
    <row r="5" spans="2:24" s="38" customFormat="1">
      <c r="B5" s="219" t="s">
        <v>163</v>
      </c>
      <c r="C5" s="220"/>
      <c r="D5" s="221"/>
      <c r="F5" s="219" t="s">
        <v>45</v>
      </c>
      <c r="G5" s="220"/>
      <c r="H5" s="221"/>
      <c r="I5" s="10"/>
      <c r="J5" s="219" t="s">
        <v>162</v>
      </c>
      <c r="K5" s="220"/>
      <c r="L5" s="220"/>
      <c r="M5" s="220"/>
      <c r="N5" s="220"/>
      <c r="O5" s="220"/>
      <c r="P5" s="220"/>
      <c r="Q5" s="221"/>
      <c r="R5" s="11"/>
      <c r="S5" s="222">
        <v>1847.54</v>
      </c>
      <c r="T5" s="223"/>
      <c r="U5" s="223"/>
      <c r="V5" s="224"/>
      <c r="X5" s="46">
        <v>2018</v>
      </c>
    </row>
    <row r="6" spans="2:24" s="38" customFormat="1" ht="3.75" customHeight="1">
      <c r="B6" s="219"/>
      <c r="C6" s="220"/>
      <c r="D6" s="221"/>
      <c r="F6" s="219"/>
      <c r="G6" s="220"/>
      <c r="H6" s="221"/>
      <c r="I6" s="11"/>
      <c r="J6" s="219"/>
      <c r="K6" s="220"/>
      <c r="L6" s="220"/>
      <c r="M6" s="220"/>
      <c r="N6" s="220"/>
      <c r="O6" s="220"/>
      <c r="P6" s="220"/>
      <c r="Q6" s="221"/>
      <c r="R6" s="11"/>
      <c r="S6" s="219"/>
      <c r="T6" s="220"/>
      <c r="U6" s="220"/>
      <c r="V6" s="221"/>
      <c r="X6" s="46">
        <v>2018</v>
      </c>
    </row>
    <row r="7" spans="2:24" s="38" customFormat="1">
      <c r="B7" s="219" t="s">
        <v>161</v>
      </c>
      <c r="C7" s="220"/>
      <c r="D7" s="221"/>
      <c r="F7" s="219" t="s">
        <v>99</v>
      </c>
      <c r="G7" s="220"/>
      <c r="H7" s="221"/>
      <c r="I7" s="10"/>
      <c r="J7" s="219" t="s">
        <v>160</v>
      </c>
      <c r="K7" s="220"/>
      <c r="L7" s="220"/>
      <c r="M7" s="220"/>
      <c r="N7" s="220"/>
      <c r="O7" s="220"/>
      <c r="P7" s="220"/>
      <c r="Q7" s="221"/>
      <c r="R7" s="11"/>
      <c r="S7" s="222">
        <v>5988.49</v>
      </c>
      <c r="T7" s="223"/>
      <c r="U7" s="223"/>
      <c r="V7" s="224"/>
      <c r="X7" s="46">
        <v>2018</v>
      </c>
    </row>
    <row r="8" spans="2:24" ht="4.5" customHeight="1">
      <c r="B8" s="111"/>
      <c r="C8" s="112"/>
      <c r="D8" s="113"/>
      <c r="E8" s="1"/>
      <c r="F8" s="111"/>
      <c r="G8" s="112"/>
      <c r="H8" s="113"/>
      <c r="I8" s="4"/>
      <c r="J8" s="111"/>
      <c r="K8" s="112"/>
      <c r="L8" s="112"/>
      <c r="M8" s="112"/>
      <c r="N8" s="112"/>
      <c r="O8" s="112"/>
      <c r="P8" s="112"/>
      <c r="Q8" s="113"/>
      <c r="R8" s="4"/>
      <c r="S8" s="111"/>
      <c r="T8" s="112"/>
      <c r="U8" s="112"/>
      <c r="V8" s="113"/>
    </row>
    <row r="9" spans="2:24">
      <c r="B9" s="111" t="s">
        <v>159</v>
      </c>
      <c r="C9" s="112"/>
      <c r="D9" s="113"/>
      <c r="E9" s="1"/>
      <c r="F9" s="111" t="s">
        <v>158</v>
      </c>
      <c r="G9" s="112"/>
      <c r="H9" s="113"/>
      <c r="I9" s="3"/>
      <c r="J9" s="111" t="s">
        <v>157</v>
      </c>
      <c r="K9" s="112"/>
      <c r="L9" s="112"/>
      <c r="M9" s="112"/>
      <c r="N9" s="112"/>
      <c r="O9" s="112"/>
      <c r="P9" s="112"/>
      <c r="Q9" s="113"/>
      <c r="R9" s="4"/>
      <c r="S9" s="135">
        <v>1154.17</v>
      </c>
      <c r="T9" s="136"/>
      <c r="U9" s="136"/>
      <c r="V9" s="137"/>
    </row>
    <row r="10" spans="2:24" ht="4.5" customHeight="1">
      <c r="B10" s="111"/>
      <c r="C10" s="112"/>
      <c r="D10" s="113"/>
      <c r="E10" s="1"/>
      <c r="F10" s="111"/>
      <c r="G10" s="112"/>
      <c r="H10" s="113"/>
      <c r="I10" s="3"/>
      <c r="J10" s="111"/>
      <c r="K10" s="112"/>
      <c r="L10" s="112"/>
      <c r="M10" s="112"/>
      <c r="N10" s="112"/>
      <c r="O10" s="112"/>
      <c r="P10" s="112"/>
      <c r="Q10" s="113"/>
      <c r="R10" s="4"/>
      <c r="S10" s="111"/>
      <c r="T10" s="112"/>
      <c r="U10" s="112"/>
      <c r="V10" s="113"/>
    </row>
    <row r="11" spans="2:24" s="38" customFormat="1">
      <c r="B11" s="219" t="s">
        <v>156</v>
      </c>
      <c r="C11" s="220"/>
      <c r="D11" s="221"/>
      <c r="F11" s="219" t="s">
        <v>155</v>
      </c>
      <c r="G11" s="220"/>
      <c r="H11" s="221"/>
      <c r="I11" s="10"/>
      <c r="J11" s="219" t="s">
        <v>154</v>
      </c>
      <c r="K11" s="220"/>
      <c r="L11" s="220"/>
      <c r="M11" s="220"/>
      <c r="N11" s="220"/>
      <c r="O11" s="220"/>
      <c r="P11" s="220"/>
      <c r="Q11" s="221"/>
      <c r="R11" s="11"/>
      <c r="S11" s="222">
        <v>3547.73</v>
      </c>
      <c r="T11" s="223"/>
      <c r="U11" s="223"/>
      <c r="V11" s="224"/>
    </row>
    <row r="12" spans="2:24" s="38" customFormat="1" ht="3" customHeight="1">
      <c r="B12" s="219"/>
      <c r="C12" s="220"/>
      <c r="D12" s="221"/>
      <c r="F12" s="219"/>
      <c r="G12" s="220"/>
      <c r="H12" s="221"/>
      <c r="I12" s="10"/>
      <c r="J12" s="219"/>
      <c r="K12" s="220"/>
      <c r="L12" s="220"/>
      <c r="M12" s="220"/>
      <c r="N12" s="220"/>
      <c r="O12" s="220"/>
      <c r="P12" s="220"/>
      <c r="Q12" s="221"/>
      <c r="R12" s="11"/>
      <c r="S12" s="219"/>
      <c r="T12" s="220"/>
      <c r="U12" s="220"/>
      <c r="V12" s="221"/>
    </row>
    <row r="13" spans="2:24" s="38" customFormat="1">
      <c r="B13" s="219" t="s">
        <v>153</v>
      </c>
      <c r="C13" s="220"/>
      <c r="D13" s="221"/>
      <c r="F13" s="219" t="s">
        <v>152</v>
      </c>
      <c r="G13" s="220"/>
      <c r="H13" s="221"/>
      <c r="I13" s="10"/>
      <c r="J13" s="219" t="s">
        <v>151</v>
      </c>
      <c r="K13" s="220"/>
      <c r="L13" s="220"/>
      <c r="M13" s="220"/>
      <c r="N13" s="220"/>
      <c r="O13" s="220"/>
      <c r="P13" s="220"/>
      <c r="Q13" s="221"/>
      <c r="R13" s="11"/>
      <c r="S13" s="222">
        <v>3332.24</v>
      </c>
      <c r="T13" s="223"/>
      <c r="U13" s="223"/>
      <c r="V13" s="224"/>
    </row>
    <row r="14" spans="2:24" s="38" customFormat="1" ht="6" customHeight="1">
      <c r="B14" s="219"/>
      <c r="C14" s="220"/>
      <c r="D14" s="221"/>
      <c r="F14" s="219"/>
      <c r="G14" s="220"/>
      <c r="H14" s="221"/>
      <c r="I14" s="10"/>
      <c r="J14" s="219"/>
      <c r="K14" s="220"/>
      <c r="L14" s="220"/>
      <c r="M14" s="220"/>
      <c r="N14" s="220"/>
      <c r="O14" s="220"/>
      <c r="P14" s="220"/>
      <c r="Q14" s="221"/>
      <c r="R14" s="11"/>
      <c r="S14" s="219"/>
      <c r="T14" s="220"/>
      <c r="U14" s="220"/>
      <c r="V14" s="221"/>
    </row>
    <row r="15" spans="2:24" s="38" customFormat="1">
      <c r="B15" s="234" t="s">
        <v>150</v>
      </c>
      <c r="C15" s="235"/>
      <c r="D15" s="236"/>
      <c r="F15" s="234" t="s">
        <v>149</v>
      </c>
      <c r="G15" s="235"/>
      <c r="H15" s="236"/>
      <c r="I15" s="10"/>
      <c r="J15" s="395" t="s">
        <v>148</v>
      </c>
      <c r="K15" s="396"/>
      <c r="L15" s="396"/>
      <c r="M15" s="396"/>
      <c r="N15" s="396"/>
      <c r="O15" s="396"/>
      <c r="P15" s="396"/>
      <c r="Q15" s="397"/>
      <c r="R15" s="11"/>
      <c r="S15" s="405">
        <v>2920.6800000000003</v>
      </c>
      <c r="T15" s="406"/>
      <c r="U15" s="406"/>
      <c r="V15" s="407"/>
    </row>
    <row r="16" spans="2:24" s="38" customFormat="1" ht="7.5" customHeight="1">
      <c r="B16" s="219"/>
      <c r="C16" s="220"/>
      <c r="D16" s="221"/>
      <c r="F16" s="219"/>
      <c r="G16" s="220"/>
      <c r="H16" s="221"/>
      <c r="I16" s="10"/>
      <c r="J16" s="219"/>
      <c r="K16" s="220"/>
      <c r="L16" s="220"/>
      <c r="M16" s="220"/>
      <c r="N16" s="220"/>
      <c r="O16" s="220"/>
      <c r="P16" s="220"/>
      <c r="Q16" s="221"/>
      <c r="R16" s="11"/>
      <c r="S16" s="219"/>
      <c r="T16" s="220"/>
      <c r="U16" s="220"/>
      <c r="V16" s="221"/>
    </row>
    <row r="17" spans="2:22">
      <c r="B17" s="111" t="s">
        <v>147</v>
      </c>
      <c r="C17" s="112"/>
      <c r="D17" s="113"/>
      <c r="E17" s="1"/>
      <c r="F17" s="111" t="s">
        <v>146</v>
      </c>
      <c r="G17" s="112"/>
      <c r="H17" s="113"/>
      <c r="I17" s="3"/>
      <c r="J17" s="132" t="s">
        <v>145</v>
      </c>
      <c r="K17" s="133"/>
      <c r="L17" s="133"/>
      <c r="M17" s="133"/>
      <c r="N17" s="133"/>
      <c r="O17" s="133"/>
      <c r="P17" s="133"/>
      <c r="Q17" s="134"/>
      <c r="R17" s="4"/>
      <c r="S17" s="135">
        <v>126.84</v>
      </c>
      <c r="T17" s="136"/>
      <c r="U17" s="136"/>
      <c r="V17" s="137"/>
    </row>
    <row r="18" spans="2:22" ht="6" customHeight="1">
      <c r="B18" s="111"/>
      <c r="C18" s="112"/>
      <c r="D18" s="113"/>
      <c r="E18" s="1"/>
      <c r="F18" s="111"/>
      <c r="G18" s="112"/>
      <c r="H18" s="113"/>
      <c r="I18" s="3"/>
      <c r="J18" s="111"/>
      <c r="K18" s="112"/>
      <c r="L18" s="112"/>
      <c r="M18" s="112"/>
      <c r="N18" s="112"/>
      <c r="O18" s="112"/>
      <c r="P18" s="112"/>
      <c r="Q18" s="113"/>
      <c r="R18" s="4"/>
      <c r="S18" s="111"/>
      <c r="T18" s="112"/>
      <c r="U18" s="112"/>
      <c r="V18" s="113"/>
    </row>
    <row r="19" spans="2:22">
      <c r="B19" s="111" t="s">
        <v>144</v>
      </c>
      <c r="C19" s="112"/>
      <c r="D19" s="113"/>
      <c r="E19" s="1"/>
      <c r="F19" s="111" t="s">
        <v>143</v>
      </c>
      <c r="G19" s="112"/>
      <c r="H19" s="113"/>
      <c r="I19" s="3"/>
      <c r="J19" s="111" t="s">
        <v>142</v>
      </c>
      <c r="K19" s="112"/>
      <c r="L19" s="112"/>
      <c r="M19" s="112"/>
      <c r="N19" s="112"/>
      <c r="O19" s="112"/>
      <c r="P19" s="112"/>
      <c r="Q19" s="113"/>
      <c r="R19" s="4"/>
      <c r="S19" s="135">
        <v>1504.72</v>
      </c>
      <c r="T19" s="136"/>
      <c r="U19" s="136"/>
      <c r="V19" s="137"/>
    </row>
    <row r="20" spans="2:22" ht="5.25" customHeight="1">
      <c r="B20" s="111"/>
      <c r="C20" s="112"/>
      <c r="D20" s="113"/>
      <c r="E20" s="1"/>
      <c r="F20" s="111"/>
      <c r="G20" s="112"/>
      <c r="H20" s="113"/>
      <c r="I20" s="3"/>
      <c r="J20" s="111"/>
      <c r="K20" s="112"/>
      <c r="L20" s="112"/>
      <c r="M20" s="112"/>
      <c r="N20" s="112"/>
      <c r="O20" s="112"/>
      <c r="P20" s="112"/>
      <c r="Q20" s="113"/>
      <c r="R20" s="4"/>
      <c r="S20" s="111"/>
      <c r="T20" s="112"/>
      <c r="U20" s="112"/>
      <c r="V20" s="113"/>
    </row>
    <row r="21" spans="2:22">
      <c r="B21" s="111" t="s">
        <v>141</v>
      </c>
      <c r="C21" s="112"/>
      <c r="D21" s="113"/>
      <c r="E21" s="1"/>
      <c r="F21" s="111" t="s">
        <v>140</v>
      </c>
      <c r="G21" s="112"/>
      <c r="H21" s="113"/>
      <c r="I21" s="3"/>
      <c r="J21" s="111" t="s">
        <v>139</v>
      </c>
      <c r="K21" s="112"/>
      <c r="L21" s="112"/>
      <c r="M21" s="112"/>
      <c r="N21" s="112"/>
      <c r="O21" s="112"/>
      <c r="P21" s="112"/>
      <c r="Q21" s="113"/>
      <c r="R21" s="4"/>
      <c r="S21" s="135">
        <v>1407.19</v>
      </c>
      <c r="T21" s="136"/>
      <c r="U21" s="136"/>
      <c r="V21" s="137"/>
    </row>
    <row r="22" spans="2:22" ht="6" customHeight="1">
      <c r="B22" s="111"/>
      <c r="C22" s="112"/>
      <c r="D22" s="113"/>
      <c r="E22" s="1"/>
      <c r="F22" s="111"/>
      <c r="G22" s="112"/>
      <c r="H22" s="113"/>
      <c r="I22" s="3"/>
      <c r="J22" s="111"/>
      <c r="K22" s="112"/>
      <c r="L22" s="112"/>
      <c r="M22" s="112"/>
      <c r="N22" s="112"/>
      <c r="O22" s="112"/>
      <c r="P22" s="112"/>
      <c r="Q22" s="113"/>
      <c r="R22" s="4"/>
      <c r="S22" s="111"/>
      <c r="T22" s="112"/>
      <c r="U22" s="112"/>
      <c r="V22" s="113"/>
    </row>
    <row r="23" spans="2:22">
      <c r="B23" s="111" t="s">
        <v>138</v>
      </c>
      <c r="C23" s="112"/>
      <c r="D23" s="113"/>
      <c r="E23" s="1"/>
      <c r="F23" s="111" t="s">
        <v>45</v>
      </c>
      <c r="G23" s="112"/>
      <c r="H23" s="113"/>
      <c r="I23" s="3"/>
      <c r="J23" s="111" t="s">
        <v>137</v>
      </c>
      <c r="K23" s="112"/>
      <c r="L23" s="112"/>
      <c r="M23" s="112"/>
      <c r="N23" s="112"/>
      <c r="O23" s="112"/>
      <c r="P23" s="112"/>
      <c r="Q23" s="113"/>
      <c r="R23" s="4"/>
      <c r="S23" s="135">
        <v>7669.7799999999988</v>
      </c>
      <c r="T23" s="136"/>
      <c r="U23" s="136"/>
      <c r="V23" s="137"/>
    </row>
    <row r="24" spans="2:22" ht="5.25" customHeight="1">
      <c r="B24" s="111"/>
      <c r="C24" s="112"/>
      <c r="D24" s="113"/>
      <c r="E24" s="1"/>
      <c r="F24" s="111"/>
      <c r="G24" s="112"/>
      <c r="H24" s="113"/>
      <c r="I24" s="3"/>
      <c r="J24" s="111"/>
      <c r="K24" s="112"/>
      <c r="L24" s="112"/>
      <c r="M24" s="112"/>
      <c r="N24" s="112"/>
      <c r="O24" s="112"/>
      <c r="P24" s="112"/>
      <c r="Q24" s="113"/>
      <c r="R24" s="4"/>
      <c r="S24" s="111"/>
      <c r="T24" s="112"/>
      <c r="U24" s="112"/>
      <c r="V24" s="113"/>
    </row>
    <row r="25" spans="2:22">
      <c r="B25" s="111" t="s">
        <v>136</v>
      </c>
      <c r="C25" s="112"/>
      <c r="D25" s="113"/>
      <c r="E25" s="1"/>
      <c r="F25" s="111" t="s">
        <v>45</v>
      </c>
      <c r="G25" s="112"/>
      <c r="H25" s="113"/>
      <c r="I25" s="3"/>
      <c r="J25" s="111" t="s">
        <v>135</v>
      </c>
      <c r="K25" s="112"/>
      <c r="L25" s="112"/>
      <c r="M25" s="112"/>
      <c r="N25" s="112"/>
      <c r="O25" s="112"/>
      <c r="P25" s="112"/>
      <c r="Q25" s="113"/>
      <c r="R25" s="4"/>
      <c r="S25" s="135">
        <v>1472.3600000000001</v>
      </c>
      <c r="T25" s="136"/>
      <c r="U25" s="136"/>
      <c r="V25" s="137"/>
    </row>
    <row r="26" spans="2:22" ht="6" customHeight="1">
      <c r="B26" s="111"/>
      <c r="C26" s="112"/>
      <c r="D26" s="113"/>
      <c r="E26" s="1"/>
      <c r="F26" s="111"/>
      <c r="G26" s="112"/>
      <c r="H26" s="113"/>
      <c r="I26" s="3"/>
      <c r="J26" s="111"/>
      <c r="K26" s="112"/>
      <c r="L26" s="112"/>
      <c r="M26" s="112"/>
      <c r="N26" s="112"/>
      <c r="O26" s="112"/>
      <c r="P26" s="112"/>
      <c r="Q26" s="113"/>
      <c r="R26" s="4"/>
      <c r="S26" s="111"/>
      <c r="T26" s="112"/>
      <c r="U26" s="112"/>
      <c r="V26" s="113"/>
    </row>
    <row r="27" spans="2:22">
      <c r="B27" s="132"/>
      <c r="C27" s="133"/>
      <c r="D27" s="134"/>
      <c r="E27" s="1"/>
      <c r="F27" s="132"/>
      <c r="G27" s="133"/>
      <c r="H27" s="134"/>
      <c r="I27" s="3"/>
      <c r="J27" s="132"/>
      <c r="K27" s="133"/>
      <c r="L27" s="133"/>
      <c r="M27" s="133"/>
      <c r="N27" s="133"/>
      <c r="O27" s="133"/>
      <c r="P27" s="133"/>
      <c r="Q27" s="134"/>
      <c r="R27" s="4"/>
      <c r="S27" s="141"/>
      <c r="T27" s="142"/>
      <c r="U27" s="142"/>
      <c r="V27" s="143"/>
    </row>
    <row r="28" spans="2:22" ht="7.5" customHeight="1">
      <c r="B28" s="111"/>
      <c r="C28" s="112"/>
      <c r="D28" s="113"/>
      <c r="E28" s="1"/>
      <c r="F28" s="111"/>
      <c r="G28" s="112"/>
      <c r="H28" s="113"/>
      <c r="I28" s="3"/>
      <c r="J28" s="111"/>
      <c r="K28" s="112"/>
      <c r="L28" s="112"/>
      <c r="M28" s="112"/>
      <c r="N28" s="112"/>
      <c r="O28" s="112"/>
      <c r="P28" s="112"/>
      <c r="Q28" s="113"/>
      <c r="R28" s="4"/>
      <c r="S28" s="111"/>
      <c r="T28" s="112"/>
      <c r="U28" s="112"/>
      <c r="V28" s="113"/>
    </row>
    <row r="29" spans="2:22">
      <c r="B29" s="114"/>
      <c r="C29" s="115"/>
      <c r="D29" s="116"/>
      <c r="E29" s="1"/>
      <c r="F29" s="114"/>
      <c r="G29" s="115"/>
      <c r="H29" s="116"/>
      <c r="I29" s="3"/>
      <c r="J29" s="147"/>
      <c r="K29" s="148"/>
      <c r="L29" s="148"/>
      <c r="M29" s="148"/>
      <c r="N29" s="148"/>
      <c r="O29" s="148"/>
      <c r="P29" s="148"/>
      <c r="Q29" s="149"/>
      <c r="R29" s="4"/>
      <c r="S29" s="141"/>
      <c r="T29" s="142"/>
      <c r="U29" s="142"/>
      <c r="V29" s="143"/>
    </row>
    <row r="30" spans="2:22" ht="6.75" customHeight="1">
      <c r="B30" s="111"/>
      <c r="C30" s="112"/>
      <c r="D30" s="113"/>
      <c r="E30" s="1"/>
      <c r="F30" s="111"/>
      <c r="G30" s="112"/>
      <c r="H30" s="113"/>
      <c r="I30" s="8"/>
      <c r="J30" s="111"/>
      <c r="K30" s="112"/>
      <c r="L30" s="112"/>
      <c r="M30" s="112"/>
      <c r="N30" s="112"/>
      <c r="O30" s="112"/>
      <c r="P30" s="112"/>
      <c r="Q30" s="113"/>
      <c r="R30" s="4"/>
      <c r="S30" s="111"/>
      <c r="T30" s="112"/>
      <c r="U30" s="112"/>
      <c r="V30" s="113"/>
    </row>
    <row r="31" spans="2:22">
      <c r="B31" s="114"/>
      <c r="C31" s="115"/>
      <c r="D31" s="116"/>
      <c r="E31" s="1"/>
      <c r="F31" s="114"/>
      <c r="G31" s="115"/>
      <c r="H31" s="116"/>
      <c r="I31" s="3"/>
      <c r="J31" s="117"/>
      <c r="K31" s="118"/>
      <c r="L31" s="118"/>
      <c r="M31" s="118"/>
      <c r="N31" s="118"/>
      <c r="O31" s="118"/>
      <c r="P31" s="118"/>
      <c r="Q31" s="119"/>
      <c r="R31" s="4"/>
      <c r="S31" s="120"/>
      <c r="T31" s="121"/>
      <c r="U31" s="121"/>
      <c r="V31" s="122"/>
    </row>
    <row r="32" spans="2:22" ht="6" customHeight="1">
      <c r="B32" s="111"/>
      <c r="C32" s="112"/>
      <c r="D32" s="113"/>
      <c r="E32" s="1"/>
      <c r="F32" s="111"/>
      <c r="G32" s="112"/>
      <c r="H32" s="113"/>
      <c r="I32" s="3"/>
      <c r="J32" s="111"/>
      <c r="K32" s="112"/>
      <c r="L32" s="112"/>
      <c r="M32" s="112"/>
      <c r="N32" s="112"/>
      <c r="O32" s="112"/>
      <c r="P32" s="112"/>
      <c r="Q32" s="113"/>
      <c r="R32" s="4"/>
      <c r="S32" s="111"/>
      <c r="T32" s="112"/>
      <c r="U32" s="112"/>
      <c r="V32" s="113"/>
    </row>
    <row r="33" spans="2:23">
      <c r="B33" s="111"/>
      <c r="C33" s="112"/>
      <c r="D33" s="113"/>
      <c r="E33" s="1"/>
      <c r="F33" s="111"/>
      <c r="G33" s="112"/>
      <c r="H33" s="113"/>
      <c r="I33" s="3"/>
      <c r="J33" s="111"/>
      <c r="K33" s="112"/>
      <c r="L33" s="112"/>
      <c r="M33" s="112"/>
      <c r="N33" s="112"/>
      <c r="O33" s="112"/>
      <c r="P33" s="112"/>
      <c r="Q33" s="113"/>
      <c r="R33" s="4"/>
      <c r="S33" s="135"/>
      <c r="T33" s="136"/>
      <c r="U33" s="136"/>
      <c r="V33" s="137"/>
    </row>
    <row r="34" spans="2:23" ht="6.75" customHeight="1">
      <c r="B34" s="111"/>
      <c r="C34" s="112"/>
      <c r="D34" s="113"/>
      <c r="E34" s="1"/>
      <c r="F34" s="111"/>
      <c r="G34" s="112"/>
      <c r="H34" s="113"/>
      <c r="I34" s="3"/>
      <c r="J34" s="111"/>
      <c r="K34" s="112"/>
      <c r="L34" s="112"/>
      <c r="M34" s="112"/>
      <c r="N34" s="112"/>
      <c r="O34" s="112"/>
      <c r="P34" s="112"/>
      <c r="Q34" s="113"/>
      <c r="R34" s="4"/>
      <c r="S34" s="111"/>
      <c r="T34" s="112"/>
      <c r="U34" s="112"/>
      <c r="V34" s="113"/>
    </row>
    <row r="35" spans="2:23">
      <c r="B35" s="111"/>
      <c r="C35" s="112"/>
      <c r="D35" s="113"/>
      <c r="E35" s="1"/>
      <c r="F35" s="111"/>
      <c r="G35" s="112"/>
      <c r="H35" s="113"/>
      <c r="I35" s="9"/>
      <c r="J35" s="111"/>
      <c r="K35" s="112"/>
      <c r="L35" s="112"/>
      <c r="M35" s="112"/>
      <c r="N35" s="112"/>
      <c r="O35" s="112"/>
      <c r="P35" s="112"/>
      <c r="Q35" s="113"/>
      <c r="R35" s="4"/>
      <c r="S35" s="135"/>
      <c r="T35" s="136"/>
      <c r="U35" s="136"/>
      <c r="V35" s="137"/>
    </row>
    <row r="36" spans="2:23" ht="6" customHeight="1">
      <c r="B36" s="111"/>
      <c r="C36" s="112"/>
      <c r="D36" s="113"/>
      <c r="E36" s="1"/>
      <c r="F36" s="111"/>
      <c r="G36" s="112"/>
      <c r="H36" s="113"/>
      <c r="I36" s="3"/>
      <c r="J36" s="111"/>
      <c r="K36" s="112"/>
      <c r="L36" s="112"/>
      <c r="M36" s="112"/>
      <c r="N36" s="112"/>
      <c r="O36" s="112"/>
      <c r="P36" s="112"/>
      <c r="Q36" s="113"/>
      <c r="R36" s="4"/>
      <c r="S36" s="111"/>
      <c r="T36" s="112"/>
      <c r="U36" s="112"/>
      <c r="V36" s="113"/>
    </row>
    <row r="37" spans="2:23">
      <c r="B37" s="240"/>
      <c r="C37" s="241"/>
      <c r="D37" s="242"/>
      <c r="E37" s="1"/>
      <c r="F37" s="240"/>
      <c r="G37" s="241"/>
      <c r="H37" s="242"/>
      <c r="I37" s="3"/>
      <c r="J37" s="240"/>
      <c r="K37" s="241"/>
      <c r="L37" s="241"/>
      <c r="M37" s="241"/>
      <c r="N37" s="241"/>
      <c r="O37" s="241"/>
      <c r="P37" s="241"/>
      <c r="Q37" s="242"/>
      <c r="R37" s="4"/>
      <c r="S37" s="243"/>
      <c r="T37" s="244"/>
      <c r="U37" s="244"/>
      <c r="V37" s="245"/>
    </row>
    <row r="38" spans="2:23" ht="6" customHeight="1">
      <c r="B38" s="111"/>
      <c r="C38" s="112"/>
      <c r="D38" s="113"/>
      <c r="E38" s="1"/>
      <c r="F38" s="111"/>
      <c r="G38" s="112"/>
      <c r="H38" s="113"/>
      <c r="I38" s="3"/>
      <c r="J38" s="111"/>
      <c r="K38" s="112"/>
      <c r="L38" s="112"/>
      <c r="M38" s="112"/>
      <c r="N38" s="112"/>
      <c r="O38" s="112"/>
      <c r="P38" s="112"/>
      <c r="Q38" s="113"/>
      <c r="R38" s="4"/>
      <c r="S38" s="111"/>
      <c r="T38" s="112"/>
      <c r="U38" s="112"/>
      <c r="V38" s="113"/>
    </row>
    <row r="39" spans="2:23">
      <c r="B39" s="111"/>
      <c r="C39" s="112"/>
      <c r="D39" s="113"/>
      <c r="E39" s="1"/>
      <c r="F39" s="111"/>
      <c r="G39" s="112"/>
      <c r="H39" s="113"/>
      <c r="I39" s="3"/>
      <c r="J39" s="111"/>
      <c r="K39" s="112"/>
      <c r="L39" s="112"/>
      <c r="M39" s="112"/>
      <c r="N39" s="112"/>
      <c r="O39" s="112"/>
      <c r="P39" s="112"/>
      <c r="Q39" s="113"/>
      <c r="R39" s="4"/>
      <c r="S39" s="135"/>
      <c r="T39" s="136"/>
      <c r="U39" s="136"/>
      <c r="V39" s="137"/>
    </row>
    <row r="40" spans="2:23" ht="6" customHeight="1">
      <c r="B40" s="111"/>
      <c r="C40" s="112"/>
      <c r="D40" s="113"/>
      <c r="E40" s="1"/>
      <c r="F40" s="111"/>
      <c r="G40" s="112"/>
      <c r="H40" s="113"/>
      <c r="I40" s="10"/>
      <c r="J40" s="111"/>
      <c r="K40" s="112"/>
      <c r="L40" s="112"/>
      <c r="M40" s="112"/>
      <c r="N40" s="112"/>
      <c r="O40" s="112"/>
      <c r="P40" s="112"/>
      <c r="Q40" s="113"/>
      <c r="R40" s="4"/>
      <c r="S40" s="111"/>
      <c r="T40" s="112"/>
      <c r="U40" s="112"/>
      <c r="V40" s="113"/>
    </row>
    <row r="41" spans="2:23">
      <c r="B41" s="114"/>
      <c r="C41" s="115"/>
      <c r="D41" s="116"/>
      <c r="E41" s="1"/>
      <c r="F41" s="114"/>
      <c r="G41" s="115"/>
      <c r="H41" s="116"/>
      <c r="I41" s="3"/>
      <c r="J41" s="117"/>
      <c r="K41" s="118"/>
      <c r="L41" s="118"/>
      <c r="M41" s="118"/>
      <c r="N41" s="118"/>
      <c r="O41" s="118"/>
      <c r="P41" s="118"/>
      <c r="Q41" s="119"/>
      <c r="R41" s="4"/>
      <c r="S41" s="120"/>
      <c r="T41" s="121"/>
      <c r="U41" s="121"/>
      <c r="V41" s="122"/>
    </row>
    <row r="42" spans="2:23" ht="6.75" customHeight="1">
      <c r="B42" s="111"/>
      <c r="C42" s="112"/>
      <c r="D42" s="113"/>
      <c r="E42" s="1"/>
      <c r="F42" s="111"/>
      <c r="G42" s="112"/>
      <c r="H42" s="113"/>
      <c r="I42" s="10"/>
      <c r="J42" s="111"/>
      <c r="K42" s="112"/>
      <c r="L42" s="112"/>
      <c r="M42" s="112"/>
      <c r="N42" s="112"/>
      <c r="O42" s="112"/>
      <c r="P42" s="112"/>
      <c r="Q42" s="113"/>
      <c r="R42" s="4"/>
      <c r="S42" s="111"/>
      <c r="T42" s="112"/>
      <c r="U42" s="112"/>
      <c r="V42" s="113"/>
    </row>
    <row r="43" spans="2:23" ht="15.75" thickBot="1">
      <c r="B43" s="162"/>
      <c r="C43" s="163"/>
      <c r="D43" s="164"/>
      <c r="E43" s="1"/>
      <c r="F43" s="162"/>
      <c r="G43" s="163"/>
      <c r="H43" s="164"/>
      <c r="I43" s="3"/>
      <c r="J43" s="165"/>
      <c r="K43" s="166"/>
      <c r="L43" s="166"/>
      <c r="M43" s="166"/>
      <c r="N43" s="166"/>
      <c r="O43" s="166"/>
      <c r="P43" s="166"/>
      <c r="Q43" s="167"/>
      <c r="R43" s="4"/>
      <c r="S43" s="168"/>
      <c r="T43" s="169"/>
      <c r="U43" s="169"/>
      <c r="V43" s="170"/>
    </row>
    <row r="44" spans="2:23" ht="15.75" thickBot="1">
      <c r="F44" s="8"/>
      <c r="G44" s="8"/>
      <c r="H44" s="8"/>
      <c r="I44" s="10"/>
      <c r="J44" s="8"/>
      <c r="K44" s="8"/>
      <c r="L44" s="8"/>
      <c r="M44" s="8"/>
      <c r="N44" s="8"/>
      <c r="O44" s="8"/>
      <c r="P44" s="8"/>
      <c r="Q44" s="8"/>
      <c r="R44" s="11"/>
      <c r="S44" s="8"/>
      <c r="T44" s="8"/>
      <c r="U44" s="8"/>
      <c r="V44" s="8"/>
    </row>
    <row r="45" spans="2:23" ht="15.75" thickBot="1">
      <c r="F45" s="8"/>
      <c r="G45" s="8"/>
      <c r="H45" s="8"/>
      <c r="I45" s="10"/>
      <c r="J45" s="8"/>
      <c r="K45" s="8"/>
      <c r="L45" s="8"/>
      <c r="M45" s="8"/>
      <c r="N45" s="8"/>
      <c r="O45" s="8"/>
      <c r="P45" s="8"/>
      <c r="Q45" s="8"/>
      <c r="R45" s="11"/>
      <c r="S45" s="32" t="s">
        <v>17</v>
      </c>
      <c r="T45" s="31">
        <f>S5+S7+S9+S11+S13+S15+S17+S19+S21+S23+S25</f>
        <v>30971.739999999998</v>
      </c>
      <c r="U45" s="30" t="s">
        <v>18</v>
      </c>
      <c r="V45" s="8"/>
      <c r="W45">
        <f>T45/8</f>
        <v>3871.4674999999997</v>
      </c>
    </row>
    <row r="46" spans="2:23" ht="15.75" thickBot="1">
      <c r="F46" s="8"/>
      <c r="G46" s="8"/>
      <c r="H46" s="8"/>
      <c r="I46" s="8"/>
      <c r="S46" s="32" t="s">
        <v>17</v>
      </c>
      <c r="T46" s="31">
        <f>W45/1000</f>
        <v>3.8714674999999996</v>
      </c>
      <c r="U46" s="30" t="s">
        <v>19</v>
      </c>
    </row>
  </sheetData>
  <mergeCells count="163">
    <mergeCell ref="B43:D43"/>
    <mergeCell ref="B28:D28"/>
    <mergeCell ref="B29:D29"/>
    <mergeCell ref="B30:D30"/>
    <mergeCell ref="B31:D31"/>
    <mergeCell ref="B32:D32"/>
    <mergeCell ref="B33:D33"/>
    <mergeCell ref="B37:D37"/>
    <mergeCell ref="B38:D38"/>
    <mergeCell ref="B39:D39"/>
    <mergeCell ref="B34:D34"/>
    <mergeCell ref="B35:D35"/>
    <mergeCell ref="B36:D36"/>
    <mergeCell ref="B40:D40"/>
    <mergeCell ref="B41:D41"/>
    <mergeCell ref="B42:D42"/>
    <mergeCell ref="B23:D23"/>
    <mergeCell ref="B24:D24"/>
    <mergeCell ref="B15:D15"/>
    <mergeCell ref="B16:D16"/>
    <mergeCell ref="B17:D17"/>
    <mergeCell ref="B18:D18"/>
    <mergeCell ref="B25:D25"/>
    <mergeCell ref="B26:D26"/>
    <mergeCell ref="B27:D27"/>
    <mergeCell ref="B10:D10"/>
    <mergeCell ref="B11:D11"/>
    <mergeCell ref="B12:D12"/>
    <mergeCell ref="B13:D13"/>
    <mergeCell ref="B14:D14"/>
    <mergeCell ref="B19:D19"/>
    <mergeCell ref="B20:D20"/>
    <mergeCell ref="B21:D21"/>
    <mergeCell ref="B22:D22"/>
    <mergeCell ref="B1:V2"/>
    <mergeCell ref="B3:D4"/>
    <mergeCell ref="B5:D5"/>
    <mergeCell ref="B6:D6"/>
    <mergeCell ref="B7:D7"/>
    <mergeCell ref="B8:D8"/>
    <mergeCell ref="S16:V16"/>
    <mergeCell ref="S17:V17"/>
    <mergeCell ref="S15:V15"/>
    <mergeCell ref="S14:V14"/>
    <mergeCell ref="S12:V12"/>
    <mergeCell ref="J6:Q6"/>
    <mergeCell ref="J3:Q4"/>
    <mergeCell ref="R3:R4"/>
    <mergeCell ref="S3:V4"/>
    <mergeCell ref="S5:V5"/>
    <mergeCell ref="F3:H4"/>
    <mergeCell ref="I3:I4"/>
    <mergeCell ref="F5:H5"/>
    <mergeCell ref="F14:H14"/>
    <mergeCell ref="S9:V9"/>
    <mergeCell ref="S11:V11"/>
    <mergeCell ref="S13:V13"/>
    <mergeCell ref="B9:D9"/>
    <mergeCell ref="S6:V6"/>
    <mergeCell ref="J14:Q14"/>
    <mergeCell ref="J16:Q16"/>
    <mergeCell ref="J18:Q18"/>
    <mergeCell ref="J9:Q9"/>
    <mergeCell ref="J11:Q11"/>
    <mergeCell ref="S7:V7"/>
    <mergeCell ref="S10:V10"/>
    <mergeCell ref="S8:V8"/>
    <mergeCell ref="J25:Q25"/>
    <mergeCell ref="J20:Q20"/>
    <mergeCell ref="S23:V23"/>
    <mergeCell ref="S25:V25"/>
    <mergeCell ref="S27:V27"/>
    <mergeCell ref="S19:V19"/>
    <mergeCell ref="S21:V21"/>
    <mergeCell ref="J27:Q27"/>
    <mergeCell ref="J29:Q29"/>
    <mergeCell ref="S29:V29"/>
    <mergeCell ref="S28:V28"/>
    <mergeCell ref="S26:V26"/>
    <mergeCell ref="S24:V24"/>
    <mergeCell ref="S22:V22"/>
    <mergeCell ref="S18:V18"/>
    <mergeCell ref="J5:Q5"/>
    <mergeCell ref="S33:V33"/>
    <mergeCell ref="S34:V34"/>
    <mergeCell ref="J15:Q15"/>
    <mergeCell ref="J17:Q17"/>
    <mergeCell ref="J19:Q19"/>
    <mergeCell ref="J21:Q21"/>
    <mergeCell ref="S20:V20"/>
    <mergeCell ref="J7:Q7"/>
    <mergeCell ref="J31:Q31"/>
    <mergeCell ref="J8:Q8"/>
    <mergeCell ref="J10:Q10"/>
    <mergeCell ref="J12:Q12"/>
    <mergeCell ref="J13:Q13"/>
    <mergeCell ref="J22:Q22"/>
    <mergeCell ref="J24:Q24"/>
    <mergeCell ref="J26:Q26"/>
    <mergeCell ref="J28:Q28"/>
    <mergeCell ref="J23:Q23"/>
    <mergeCell ref="S35:V35"/>
    <mergeCell ref="S36:V36"/>
    <mergeCell ref="S31:V31"/>
    <mergeCell ref="S32:V32"/>
    <mergeCell ref="F35:H35"/>
    <mergeCell ref="F36:H36"/>
    <mergeCell ref="F33:H33"/>
    <mergeCell ref="F34:H34"/>
    <mergeCell ref="F29:H29"/>
    <mergeCell ref="J30:Q30"/>
    <mergeCell ref="J33:Q33"/>
    <mergeCell ref="J34:Q34"/>
    <mergeCell ref="J35:Q35"/>
    <mergeCell ref="J36:Q36"/>
    <mergeCell ref="J32:Q32"/>
    <mergeCell ref="S30:V30"/>
    <mergeCell ref="F39:H39"/>
    <mergeCell ref="F38:H38"/>
    <mergeCell ref="F30:H30"/>
    <mergeCell ref="F28:H28"/>
    <mergeCell ref="F37:H37"/>
    <mergeCell ref="F15:H15"/>
    <mergeCell ref="F17:H17"/>
    <mergeCell ref="F19:H19"/>
    <mergeCell ref="F18:H18"/>
    <mergeCell ref="F16:H16"/>
    <mergeCell ref="F26:H26"/>
    <mergeCell ref="F24:H24"/>
    <mergeCell ref="F22:H22"/>
    <mergeCell ref="F7:H7"/>
    <mergeCell ref="F6:H6"/>
    <mergeCell ref="F9:H9"/>
    <mergeCell ref="F8:H8"/>
    <mergeCell ref="F12:H12"/>
    <mergeCell ref="F10:H10"/>
    <mergeCell ref="F20:H20"/>
    <mergeCell ref="F11:H11"/>
    <mergeCell ref="F13:H13"/>
    <mergeCell ref="F43:H43"/>
    <mergeCell ref="J43:Q43"/>
    <mergeCell ref="S43:V43"/>
    <mergeCell ref="J40:Q40"/>
    <mergeCell ref="J41:Q41"/>
    <mergeCell ref="F42:H42"/>
    <mergeCell ref="F21:H21"/>
    <mergeCell ref="F23:H23"/>
    <mergeCell ref="F25:H25"/>
    <mergeCell ref="F27:H27"/>
    <mergeCell ref="F31:H31"/>
    <mergeCell ref="F32:H32"/>
    <mergeCell ref="J37:Q37"/>
    <mergeCell ref="S37:V37"/>
    <mergeCell ref="J38:Q38"/>
    <mergeCell ref="S38:V38"/>
    <mergeCell ref="S39:V39"/>
    <mergeCell ref="J39:Q39"/>
    <mergeCell ref="S41:V41"/>
    <mergeCell ref="S40:V40"/>
    <mergeCell ref="J42:Q42"/>
    <mergeCell ref="S42:V42"/>
    <mergeCell ref="F41:H41"/>
    <mergeCell ref="F40:H4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6</vt:i4>
      </vt:variant>
    </vt:vector>
  </HeadingPairs>
  <TitlesOfParts>
    <vt:vector size="18" baseType="lpstr">
      <vt:lpstr>2013</vt:lpstr>
      <vt:lpstr>2013.1</vt:lpstr>
      <vt:lpstr>2014</vt:lpstr>
      <vt:lpstr>2014.1</vt:lpstr>
      <vt:lpstr>2015</vt:lpstr>
      <vt:lpstr>2015.1</vt:lpstr>
      <vt:lpstr>2016</vt:lpstr>
      <vt:lpstr>2016.1</vt:lpstr>
      <vt:lpstr>2017</vt:lpstr>
      <vt:lpstr>2017.1</vt:lpstr>
      <vt:lpstr>2018</vt:lpstr>
      <vt:lpstr>2018.1</vt:lpstr>
      <vt:lpstr>'2013.1'!Area_de_impressao</vt:lpstr>
      <vt:lpstr>'2014.1'!Area_de_impressao</vt:lpstr>
      <vt:lpstr>'2015.1'!Area_de_impressao</vt:lpstr>
      <vt:lpstr>'2016.1'!Area_de_impressao</vt:lpstr>
      <vt:lpstr>'2017.1'!Area_de_impressao</vt:lpstr>
      <vt:lpstr>'2018.1'!Area_de_impressao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2019-01-24T15:11:05Z</cp:lastPrinted>
  <dcterms:created xsi:type="dcterms:W3CDTF">2019-01-22T12:38:57Z</dcterms:created>
  <dcterms:modified xsi:type="dcterms:W3CDTF">2019-05-16T19:34:42Z</dcterms:modified>
</cp:coreProperties>
</file>